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adam.aissanou\Documents\Adam\2eme CRIBLE\PROJET AZD2858\PAPIER AZD2858\DDR PAPIER\"/>
    </mc:Choice>
  </mc:AlternateContent>
  <xr:revisionPtr revIDLastSave="0" documentId="13_ncr:1_{734AF35A-9C12-45A7-8812-63F198D1985A}" xr6:coauthVersionLast="36" xr6:coauthVersionMax="36" xr10:uidLastSave="{00000000-0000-0000-0000-000000000000}"/>
  <bookViews>
    <workbookView xWindow="0" yWindow="0" windowWidth="22260" windowHeight="12648" firstSheet="1" activeTab="6" xr2:uid="{00000000-000D-0000-FFFF-FFFF00000000}"/>
  </bookViews>
  <sheets>
    <sheet name="HCT116 pChk1 20h" sheetId="1" r:id="rId1"/>
    <sheet name="HCT116 gH2AX 20h" sheetId="2" r:id="rId2"/>
    <sheet name="HCT116 pATR 20h" sheetId="3" r:id="rId3"/>
    <sheet name="HCT116 pChk2 20h" sheetId="4" r:id="rId4"/>
    <sheet name="HCT116 pATM 20h" sheetId="5" r:id="rId5"/>
    <sheet name="HCT116 pP53 20h" sheetId="6" r:id="rId6"/>
    <sheet name="HCT116 p21 20h" sheetId="7" r:id="rId7"/>
    <sheet name="HCT116 pDNApkcs 20h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3" l="1"/>
  <c r="Q19" i="8" l="1"/>
  <c r="P19" i="8"/>
  <c r="O19" i="8"/>
  <c r="Q18" i="8"/>
  <c r="P18" i="8"/>
  <c r="O18" i="8"/>
  <c r="Q17" i="8"/>
  <c r="P17" i="8"/>
  <c r="O17" i="8"/>
  <c r="Q16" i="8"/>
  <c r="P16" i="8"/>
  <c r="O16" i="8"/>
  <c r="Q15" i="8"/>
  <c r="P15" i="8"/>
  <c r="O15" i="8"/>
  <c r="Q14" i="8"/>
  <c r="P14" i="8"/>
  <c r="O14" i="8"/>
  <c r="Q13" i="8"/>
  <c r="P13" i="8"/>
  <c r="O13" i="8"/>
  <c r="Q12" i="8"/>
  <c r="P12" i="8"/>
  <c r="O12" i="8"/>
  <c r="Q19" i="7"/>
  <c r="P19" i="7"/>
  <c r="O19" i="7"/>
  <c r="Q18" i="7"/>
  <c r="P18" i="7"/>
  <c r="O18" i="7"/>
  <c r="Q17" i="7"/>
  <c r="P17" i="7"/>
  <c r="O17" i="7"/>
  <c r="Q16" i="7"/>
  <c r="P16" i="7"/>
  <c r="O16" i="7"/>
  <c r="Q15" i="7"/>
  <c r="P15" i="7"/>
  <c r="O15" i="7"/>
  <c r="Q14" i="7"/>
  <c r="P14" i="7"/>
  <c r="O14" i="7"/>
  <c r="Q13" i="7"/>
  <c r="P13" i="7"/>
  <c r="O13" i="7"/>
  <c r="Q12" i="7"/>
  <c r="P12" i="7"/>
  <c r="O12" i="7"/>
  <c r="Q19" i="6"/>
  <c r="P19" i="6"/>
  <c r="O19" i="6"/>
  <c r="Q18" i="6"/>
  <c r="P18" i="6"/>
  <c r="O18" i="6"/>
  <c r="Q17" i="6"/>
  <c r="P17" i="6"/>
  <c r="O17" i="6"/>
  <c r="Q16" i="6"/>
  <c r="P16" i="6"/>
  <c r="O16" i="6"/>
  <c r="Q15" i="6"/>
  <c r="P15" i="6"/>
  <c r="O15" i="6"/>
  <c r="Q14" i="6"/>
  <c r="P14" i="6"/>
  <c r="O14" i="6"/>
  <c r="Q13" i="6"/>
  <c r="P13" i="6"/>
  <c r="O13" i="6"/>
  <c r="Q12" i="6"/>
  <c r="P12" i="6"/>
  <c r="O12" i="6"/>
  <c r="Q19" i="5"/>
  <c r="P19" i="5"/>
  <c r="O19" i="5"/>
  <c r="Q18" i="5"/>
  <c r="P18" i="5"/>
  <c r="O18" i="5"/>
  <c r="Q17" i="5"/>
  <c r="P17" i="5"/>
  <c r="O17" i="5"/>
  <c r="Q16" i="5"/>
  <c r="P16" i="5"/>
  <c r="O16" i="5"/>
  <c r="Q15" i="5"/>
  <c r="P15" i="5"/>
  <c r="O15" i="5"/>
  <c r="Q14" i="5"/>
  <c r="P14" i="5"/>
  <c r="O14" i="5"/>
  <c r="Q13" i="5"/>
  <c r="P13" i="5"/>
  <c r="O13" i="5"/>
  <c r="Q12" i="5"/>
  <c r="P12" i="5"/>
  <c r="O12" i="5"/>
  <c r="Q19" i="4"/>
  <c r="P19" i="4"/>
  <c r="O19" i="4"/>
  <c r="Q18" i="4"/>
  <c r="P18" i="4"/>
  <c r="O18" i="4"/>
  <c r="Q17" i="4"/>
  <c r="P17" i="4"/>
  <c r="O17" i="4"/>
  <c r="Q16" i="4"/>
  <c r="P16" i="4"/>
  <c r="O16" i="4"/>
  <c r="Q15" i="4"/>
  <c r="P15" i="4"/>
  <c r="O15" i="4"/>
  <c r="Q14" i="4"/>
  <c r="P14" i="4"/>
  <c r="O14" i="4"/>
  <c r="Q13" i="4"/>
  <c r="P13" i="4"/>
  <c r="O13" i="4"/>
  <c r="Q12" i="4"/>
  <c r="P12" i="4"/>
  <c r="O12" i="4"/>
  <c r="Q19" i="3"/>
  <c r="P19" i="3"/>
  <c r="O19" i="3"/>
  <c r="Q18" i="3"/>
  <c r="P18" i="3"/>
  <c r="O18" i="3"/>
  <c r="Q17" i="3"/>
  <c r="P17" i="3"/>
  <c r="O17" i="3"/>
  <c r="P16" i="3"/>
  <c r="O16" i="3"/>
  <c r="Q15" i="3"/>
  <c r="P15" i="3"/>
  <c r="O15" i="3"/>
  <c r="Q14" i="3"/>
  <c r="P14" i="3"/>
  <c r="O14" i="3"/>
  <c r="Q13" i="3"/>
  <c r="P13" i="3"/>
  <c r="O13" i="3"/>
  <c r="Q12" i="3"/>
  <c r="P12" i="3"/>
  <c r="O12" i="3"/>
  <c r="Q19" i="2" l="1"/>
  <c r="P19" i="2"/>
  <c r="O19" i="2"/>
  <c r="Q18" i="2"/>
  <c r="P18" i="2"/>
  <c r="O18" i="2"/>
  <c r="Q17" i="2"/>
  <c r="P17" i="2"/>
  <c r="O17" i="2"/>
  <c r="Q16" i="2"/>
  <c r="P16" i="2"/>
  <c r="O16" i="2"/>
  <c r="Q15" i="2"/>
  <c r="P15" i="2"/>
  <c r="O15" i="2"/>
  <c r="Q14" i="2"/>
  <c r="P14" i="2"/>
  <c r="O14" i="2"/>
  <c r="Q13" i="2"/>
  <c r="P13" i="2"/>
  <c r="O13" i="2"/>
  <c r="Q12" i="2"/>
  <c r="P12" i="2"/>
  <c r="O12" i="2"/>
  <c r="O16" i="1" l="1"/>
  <c r="Q13" i="1"/>
  <c r="Q14" i="1"/>
  <c r="Q15" i="1"/>
  <c r="Q16" i="1"/>
  <c r="Q17" i="1"/>
  <c r="Q18" i="1"/>
  <c r="Q19" i="1"/>
  <c r="Q12" i="1"/>
  <c r="P13" i="1"/>
  <c r="P14" i="1"/>
  <c r="P15" i="1"/>
  <c r="P16" i="1"/>
  <c r="P17" i="1"/>
  <c r="P18" i="1"/>
  <c r="P19" i="1"/>
  <c r="P12" i="1"/>
  <c r="O13" i="1"/>
  <c r="O14" i="1"/>
  <c r="O15" i="1"/>
  <c r="O17" i="1"/>
  <c r="O18" i="1"/>
  <c r="O19" i="1"/>
  <c r="O12" i="1"/>
</calcChain>
</file>

<file path=xl/sharedStrings.xml><?xml version="1.0" encoding="utf-8"?>
<sst xmlns="http://schemas.openxmlformats.org/spreadsheetml/2006/main" count="144" uniqueCount="31">
  <si>
    <t>NT</t>
  </si>
  <si>
    <t>FOLFIRI 1/2</t>
  </si>
  <si>
    <t>AZD 100 nM</t>
  </si>
  <si>
    <t>AZD 500 nM</t>
  </si>
  <si>
    <t>AZD 1000 nM</t>
  </si>
  <si>
    <t>AZD 100 nM + FOLFIRI</t>
  </si>
  <si>
    <t>AZD 500 nM + FOLFIRI</t>
  </si>
  <si>
    <t>AZD 1000 nM + FOLFIRI</t>
  </si>
  <si>
    <t>µ</t>
  </si>
  <si>
    <t>S.D</t>
  </si>
  <si>
    <t>% pChk1 positive cells</t>
  </si>
  <si>
    <t>20h TT</t>
  </si>
  <si>
    <t>S.E.M</t>
  </si>
  <si>
    <t>% gH2AX positive cells</t>
  </si>
  <si>
    <t>% pATR positive cells</t>
  </si>
  <si>
    <t>% pChk2 positive cells</t>
  </si>
  <si>
    <t>% pATM positive cells</t>
  </si>
  <si>
    <t>% pP53 positive cells</t>
  </si>
  <si>
    <t>% p21 positive cells</t>
  </si>
  <si>
    <t>% pDNApkcs positive cells</t>
  </si>
  <si>
    <t>AVG Integrated Intensity, inhibition de p21 encore plus franche qu'en %cells</t>
  </si>
  <si>
    <t>manip du 03 15 24 descendre NT à 15%</t>
  </si>
  <si>
    <t>manip du 03 15 24 monter FOLFIRI à 50%</t>
  </si>
  <si>
    <t>manip 03 15 2024 monter FOLFIRI à 50%</t>
  </si>
  <si>
    <t>AZD2858 100 nM</t>
  </si>
  <si>
    <t>AZD2858 500 nM</t>
  </si>
  <si>
    <t>AZD2858 1000 nM</t>
  </si>
  <si>
    <t>AZD2858 100 nM + FOLFIRI</t>
  </si>
  <si>
    <t>AZD2858 500 nM + FOLFIRI</t>
  </si>
  <si>
    <t>AZD2858 1000 nM + FOLFIRI</t>
  </si>
  <si>
    <t>Manip 03 15 24 réanalysée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</si>
</sst>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0" fontId="0" fillId="0" borderId="0" xfId="0" applyNumberFormat="1"/>
    <xf numFmtId="9" fontId="0" fillId="0" borderId="8" xfId="0" applyNumberFormat="1" applyBorder="1" applyAlignment="1">
      <alignment horizontal="center"/>
    </xf>
    <xf numFmtId="9" fontId="0" fillId="0" borderId="9" xfId="0" applyNumberFormat="1" applyBorder="1" applyAlignment="1">
      <alignment horizontal="center"/>
    </xf>
    <xf numFmtId="9" fontId="0" fillId="0" borderId="10" xfId="0" applyNumberFormat="1" applyBorder="1" applyAlignment="1">
      <alignment horizontal="center"/>
    </xf>
    <xf numFmtId="9" fontId="0" fillId="0" borderId="1" xfId="0" applyNumberFormat="1" applyBorder="1"/>
    <xf numFmtId="9" fontId="0" fillId="0" borderId="2" xfId="0" applyNumberFormat="1" applyBorder="1"/>
    <xf numFmtId="9" fontId="0" fillId="0" borderId="3" xfId="0" applyNumberFormat="1" applyBorder="1"/>
    <xf numFmtId="0" fontId="0" fillId="0" borderId="0" xfId="0" applyAlignment="1"/>
    <xf numFmtId="9" fontId="0" fillId="0" borderId="0" xfId="0" applyNumberFormat="1" applyAlignment="1"/>
    <xf numFmtId="10" fontId="0" fillId="0" borderId="1" xfId="0" applyNumberFormat="1" applyBorder="1"/>
    <xf numFmtId="10" fontId="0" fillId="0" borderId="2" xfId="0" applyNumberFormat="1" applyBorder="1"/>
    <xf numFmtId="10" fontId="0" fillId="0" borderId="3" xfId="0" applyNumberForma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9" fontId="0" fillId="0" borderId="0" xfId="0" applyNumberFormat="1" applyBorder="1"/>
    <xf numFmtId="0" fontId="1" fillId="0" borderId="0" xfId="0" applyFont="1" applyBorder="1" applyAlignment="1">
      <alignment horizontal="center"/>
    </xf>
    <xf numFmtId="14" fontId="1" fillId="0" borderId="0" xfId="0" applyNumberFormat="1" applyFon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 applyBorder="1"/>
    <xf numFmtId="10" fontId="0" fillId="0" borderId="1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Chk1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pChk1 20h'!$Q$12:$Q$19</c:f>
                <c:numCache>
                  <c:formatCode>General</c:formatCode>
                  <c:ptCount val="8"/>
                  <c:pt idx="0">
                    <c:v>5.6994792592592602E-3</c:v>
                  </c:pt>
                  <c:pt idx="1">
                    <c:v>8.6467259259259219E-3</c:v>
                  </c:pt>
                  <c:pt idx="2">
                    <c:v>7.5674000000000019E-3</c:v>
                  </c:pt>
                  <c:pt idx="3">
                    <c:v>1.4164511111111111E-2</c:v>
                  </c:pt>
                  <c:pt idx="4">
                    <c:v>3.7481814814814753E-2</c:v>
                  </c:pt>
                  <c:pt idx="5">
                    <c:v>7.5708762962962972E-2</c:v>
                  </c:pt>
                  <c:pt idx="6">
                    <c:v>8.4377185185185166E-2</c:v>
                  </c:pt>
                  <c:pt idx="7">
                    <c:v>4.2483051851851882E-2</c:v>
                  </c:pt>
                </c:numCache>
              </c:numRef>
            </c:plus>
            <c:minus>
              <c:numRef>
                <c:f>'HCT116 pChk1 20h'!$Q$12:$Q$19</c:f>
                <c:numCache>
                  <c:formatCode>General</c:formatCode>
                  <c:ptCount val="8"/>
                  <c:pt idx="0">
                    <c:v>5.6994792592592602E-3</c:v>
                  </c:pt>
                  <c:pt idx="1">
                    <c:v>8.6467259259259219E-3</c:v>
                  </c:pt>
                  <c:pt idx="2">
                    <c:v>7.5674000000000019E-3</c:v>
                  </c:pt>
                  <c:pt idx="3">
                    <c:v>1.4164511111111111E-2</c:v>
                  </c:pt>
                  <c:pt idx="4">
                    <c:v>3.7481814814814753E-2</c:v>
                  </c:pt>
                  <c:pt idx="5">
                    <c:v>7.5708762962962972E-2</c:v>
                  </c:pt>
                  <c:pt idx="6">
                    <c:v>8.4377185185185166E-2</c:v>
                  </c:pt>
                  <c:pt idx="7">
                    <c:v>4.2483051851851882E-2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pChk1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pChk1 20h'!$O$12:$O$19</c:f>
              <c:numCache>
                <c:formatCode>0%</c:formatCode>
                <c:ptCount val="8"/>
                <c:pt idx="0">
                  <c:v>8.2896764444444451E-2</c:v>
                </c:pt>
                <c:pt idx="1">
                  <c:v>9.3276244444444448E-2</c:v>
                </c:pt>
                <c:pt idx="2">
                  <c:v>9.8475900000000005E-2</c:v>
                </c:pt>
                <c:pt idx="3">
                  <c:v>0.12017966666666667</c:v>
                </c:pt>
                <c:pt idx="4">
                  <c:v>0.75346701111111114</c:v>
                </c:pt>
                <c:pt idx="5">
                  <c:v>0.42840504444444444</c:v>
                </c:pt>
                <c:pt idx="6">
                  <c:v>0.41520195555555556</c:v>
                </c:pt>
                <c:pt idx="7">
                  <c:v>0.40852021111111109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06-40FD-8799-F05A7E5B5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H2AX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gH2AX 20h'!$Q$12:$Q$19</c:f>
                <c:numCache>
                  <c:formatCode>General</c:formatCode>
                  <c:ptCount val="8"/>
                  <c:pt idx="0">
                    <c:v>9.6751444444444449E-3</c:v>
                  </c:pt>
                  <c:pt idx="1">
                    <c:v>1.4203111111111113E-2</c:v>
                  </c:pt>
                  <c:pt idx="2">
                    <c:v>1.4086281481481484E-2</c:v>
                  </c:pt>
                  <c:pt idx="3">
                    <c:v>4.230881481481482E-3</c:v>
                  </c:pt>
                  <c:pt idx="4">
                    <c:v>2.8465592592592553E-2</c:v>
                  </c:pt>
                  <c:pt idx="5">
                    <c:v>4.0315592592592576E-2</c:v>
                  </c:pt>
                  <c:pt idx="6">
                    <c:v>4.7684429629629675E-2</c:v>
                  </c:pt>
                  <c:pt idx="7">
                    <c:v>3.6564888888888869E-2</c:v>
                  </c:pt>
                </c:numCache>
              </c:numRef>
            </c:plus>
            <c:minus>
              <c:numRef>
                <c:f>'HCT116 gH2AX 20h'!$Q$12:$Q$19</c:f>
                <c:numCache>
                  <c:formatCode>General</c:formatCode>
                  <c:ptCount val="8"/>
                  <c:pt idx="0">
                    <c:v>9.6751444444444449E-3</c:v>
                  </c:pt>
                  <c:pt idx="1">
                    <c:v>1.4203111111111113E-2</c:v>
                  </c:pt>
                  <c:pt idx="2">
                    <c:v>1.4086281481481484E-2</c:v>
                  </c:pt>
                  <c:pt idx="3">
                    <c:v>4.230881481481482E-3</c:v>
                  </c:pt>
                  <c:pt idx="4">
                    <c:v>2.8465592592592553E-2</c:v>
                  </c:pt>
                  <c:pt idx="5">
                    <c:v>4.0315592592592576E-2</c:v>
                  </c:pt>
                  <c:pt idx="6">
                    <c:v>4.7684429629629675E-2</c:v>
                  </c:pt>
                  <c:pt idx="7">
                    <c:v>3.6564888888888869E-2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gH2AX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gH2AX 20h'!$O$12:$O$19</c:f>
              <c:numCache>
                <c:formatCode>0%</c:formatCode>
                <c:ptCount val="8"/>
                <c:pt idx="0">
                  <c:v>1.7637300000000002E-2</c:v>
                </c:pt>
                <c:pt idx="1">
                  <c:v>3.4373333333333332E-2</c:v>
                </c:pt>
                <c:pt idx="2">
                  <c:v>3.533491111111111E-2</c:v>
                </c:pt>
                <c:pt idx="3">
                  <c:v>3.3645388888888891E-2</c:v>
                </c:pt>
                <c:pt idx="4">
                  <c:v>0.7606418777777777</c:v>
                </c:pt>
                <c:pt idx="5">
                  <c:v>0.80881982222222215</c:v>
                </c:pt>
                <c:pt idx="6">
                  <c:v>0.80457707777777776</c:v>
                </c:pt>
                <c:pt idx="7">
                  <c:v>0.79408719999999999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5-4B64-9E79-3670D3915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ATR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pATR 20h'!$Q$12:$Q$19</c:f>
                <c:numCache>
                  <c:formatCode>General</c:formatCode>
                  <c:ptCount val="8"/>
                  <c:pt idx="0">
                    <c:v>3.9593333333333329E-3</c:v>
                  </c:pt>
                  <c:pt idx="1">
                    <c:v>1.4079762962962955E-2</c:v>
                  </c:pt>
                  <c:pt idx="2">
                    <c:v>3.7408151851851854E-2</c:v>
                  </c:pt>
                  <c:pt idx="3">
                    <c:v>2.640782962962963E-2</c:v>
                  </c:pt>
                  <c:pt idx="4">
                    <c:v>3.4445133333333357E-2</c:v>
                  </c:pt>
                  <c:pt idx="5">
                    <c:v>4.8516803703703683E-2</c:v>
                  </c:pt>
                  <c:pt idx="6">
                    <c:v>6.0923155555555553E-2</c:v>
                  </c:pt>
                  <c:pt idx="7">
                    <c:v>3.8799140740740735E-2</c:v>
                  </c:pt>
                </c:numCache>
              </c:numRef>
            </c:plus>
            <c:minus>
              <c:numRef>
                <c:f>'HCT116 pATR 20h'!$Q$12:$Q$19</c:f>
                <c:numCache>
                  <c:formatCode>General</c:formatCode>
                  <c:ptCount val="8"/>
                  <c:pt idx="0">
                    <c:v>3.9593333333333329E-3</c:v>
                  </c:pt>
                  <c:pt idx="1">
                    <c:v>1.4079762962962955E-2</c:v>
                  </c:pt>
                  <c:pt idx="2">
                    <c:v>3.7408151851851854E-2</c:v>
                  </c:pt>
                  <c:pt idx="3">
                    <c:v>2.640782962962963E-2</c:v>
                  </c:pt>
                  <c:pt idx="4">
                    <c:v>3.4445133333333357E-2</c:v>
                  </c:pt>
                  <c:pt idx="5">
                    <c:v>4.8516803703703683E-2</c:v>
                  </c:pt>
                  <c:pt idx="6">
                    <c:v>6.0923155555555553E-2</c:v>
                  </c:pt>
                  <c:pt idx="7">
                    <c:v>3.8799140740740735E-2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pATR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pATR 20h'!$O$12:$O$19</c:f>
              <c:numCache>
                <c:formatCode>0%</c:formatCode>
                <c:ptCount val="8"/>
                <c:pt idx="0">
                  <c:v>0.13313133333333335</c:v>
                </c:pt>
                <c:pt idx="1">
                  <c:v>0.10370378888888888</c:v>
                </c:pt>
                <c:pt idx="2">
                  <c:v>0.12819310555555555</c:v>
                </c:pt>
                <c:pt idx="3">
                  <c:v>0.15507447777777775</c:v>
                </c:pt>
                <c:pt idx="4">
                  <c:v>0.43750643333333333</c:v>
                </c:pt>
                <c:pt idx="5">
                  <c:v>0.40958264444444442</c:v>
                </c:pt>
                <c:pt idx="6">
                  <c:v>0.42911638333333335</c:v>
                </c:pt>
                <c:pt idx="7">
                  <c:v>0.39780486111111107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B0-40E5-B153-E242E91AF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Chk2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pChk2 20h'!$Q$12:$Q$19</c:f>
                <c:numCache>
                  <c:formatCode>General</c:formatCode>
                  <c:ptCount val="8"/>
                  <c:pt idx="0">
                    <c:v>2.4838283703703695E-2</c:v>
                  </c:pt>
                  <c:pt idx="1">
                    <c:v>6.3428111111111241E-3</c:v>
                  </c:pt>
                  <c:pt idx="2">
                    <c:v>2.0486585185185174E-2</c:v>
                  </c:pt>
                  <c:pt idx="3">
                    <c:v>2.8206237037037046E-2</c:v>
                  </c:pt>
                  <c:pt idx="4">
                    <c:v>2.9556192592592605E-2</c:v>
                  </c:pt>
                  <c:pt idx="5">
                    <c:v>5.886883703703702E-2</c:v>
                  </c:pt>
                  <c:pt idx="6">
                    <c:v>7.1262237037037032E-2</c:v>
                  </c:pt>
                  <c:pt idx="7">
                    <c:v>6.1260303703703695E-2</c:v>
                  </c:pt>
                </c:numCache>
              </c:numRef>
            </c:plus>
            <c:minus>
              <c:numRef>
                <c:f>'HCT116 pChk2 20h'!$Q$12:$Q$19</c:f>
                <c:numCache>
                  <c:formatCode>General</c:formatCode>
                  <c:ptCount val="8"/>
                  <c:pt idx="0">
                    <c:v>2.4838283703703695E-2</c:v>
                  </c:pt>
                  <c:pt idx="1">
                    <c:v>6.3428111111111241E-3</c:v>
                  </c:pt>
                  <c:pt idx="2">
                    <c:v>2.0486585185185174E-2</c:v>
                  </c:pt>
                  <c:pt idx="3">
                    <c:v>2.8206237037037046E-2</c:v>
                  </c:pt>
                  <c:pt idx="4">
                    <c:v>2.9556192592592605E-2</c:v>
                  </c:pt>
                  <c:pt idx="5">
                    <c:v>5.886883703703702E-2</c:v>
                  </c:pt>
                  <c:pt idx="6">
                    <c:v>7.1262237037037032E-2</c:v>
                  </c:pt>
                  <c:pt idx="7">
                    <c:v>6.1260303703703695E-2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pChk2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pChk2 20h'!$O$12:$O$19</c:f>
              <c:numCache>
                <c:formatCode>0%</c:formatCode>
                <c:ptCount val="8"/>
                <c:pt idx="0">
                  <c:v>0.20464804555555557</c:v>
                </c:pt>
                <c:pt idx="1">
                  <c:v>0.17202798333333333</c:v>
                </c:pt>
                <c:pt idx="2">
                  <c:v>0.17504932777777779</c:v>
                </c:pt>
                <c:pt idx="3">
                  <c:v>0.20255225555555556</c:v>
                </c:pt>
                <c:pt idx="4">
                  <c:v>0.50585138888888892</c:v>
                </c:pt>
                <c:pt idx="5">
                  <c:v>0.2394418111111111</c:v>
                </c:pt>
                <c:pt idx="6">
                  <c:v>0.31662271111111112</c:v>
                </c:pt>
                <c:pt idx="7">
                  <c:v>0.31165507777777779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08-4526-A72A-144202512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ATM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pATM 20h'!$Q$12:$Q$19</c:f>
                <c:numCache>
                  <c:formatCode>General</c:formatCode>
                  <c:ptCount val="8"/>
                  <c:pt idx="0">
                    <c:v>1.4265870370370368E-2</c:v>
                  </c:pt>
                  <c:pt idx="1">
                    <c:v>3.8061792592592597E-2</c:v>
                  </c:pt>
                  <c:pt idx="2">
                    <c:v>8.1025348148148157E-2</c:v>
                  </c:pt>
                  <c:pt idx="3">
                    <c:v>5.5742407407407456E-2</c:v>
                  </c:pt>
                  <c:pt idx="4">
                    <c:v>3.9816185185185184E-2</c:v>
                  </c:pt>
                  <c:pt idx="5">
                    <c:v>5.5521829629629628E-2</c:v>
                  </c:pt>
                  <c:pt idx="6">
                    <c:v>4.7395122222222232E-2</c:v>
                  </c:pt>
                  <c:pt idx="7">
                    <c:v>5.7627707407407414E-2</c:v>
                  </c:pt>
                </c:numCache>
              </c:numRef>
            </c:plus>
            <c:minus>
              <c:numRef>
                <c:f>'HCT116 pATM 20h'!$Q$12:$Q$19</c:f>
                <c:numCache>
                  <c:formatCode>General</c:formatCode>
                  <c:ptCount val="8"/>
                  <c:pt idx="0">
                    <c:v>1.4265870370370368E-2</c:v>
                  </c:pt>
                  <c:pt idx="1">
                    <c:v>3.8061792592592597E-2</c:v>
                  </c:pt>
                  <c:pt idx="2">
                    <c:v>8.1025348148148157E-2</c:v>
                  </c:pt>
                  <c:pt idx="3">
                    <c:v>5.5742407407407456E-2</c:v>
                  </c:pt>
                  <c:pt idx="4">
                    <c:v>3.9816185185185184E-2</c:v>
                  </c:pt>
                  <c:pt idx="5">
                    <c:v>5.5521829629629628E-2</c:v>
                  </c:pt>
                  <c:pt idx="6">
                    <c:v>4.7395122222222232E-2</c:v>
                  </c:pt>
                  <c:pt idx="7">
                    <c:v>5.7627707407407414E-2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pATM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pATM 20h'!$O$12:$O$19</c:f>
              <c:numCache>
                <c:formatCode>0%</c:formatCode>
                <c:ptCount val="8"/>
                <c:pt idx="0">
                  <c:v>0.17183827777777774</c:v>
                </c:pt>
                <c:pt idx="1">
                  <c:v>0.12963647777777779</c:v>
                </c:pt>
                <c:pt idx="2">
                  <c:v>0.17668697777777778</c:v>
                </c:pt>
                <c:pt idx="3">
                  <c:v>0.27004648888888894</c:v>
                </c:pt>
                <c:pt idx="4">
                  <c:v>0.53620744444444446</c:v>
                </c:pt>
                <c:pt idx="5">
                  <c:v>0.59304944444444441</c:v>
                </c:pt>
                <c:pt idx="6">
                  <c:v>0.67783838333333335</c:v>
                </c:pt>
                <c:pt idx="7">
                  <c:v>0.69928750555555563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59-44FC-A798-A13F7011C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P53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pP53 20h'!$Q$12:$Q$19</c:f>
                <c:numCache>
                  <c:formatCode>General</c:formatCode>
                  <c:ptCount val="8"/>
                  <c:pt idx="0">
                    <c:v>1.3560037037037044E-3</c:v>
                  </c:pt>
                  <c:pt idx="1">
                    <c:v>5.6783407407407409E-3</c:v>
                  </c:pt>
                  <c:pt idx="2">
                    <c:v>8.7987777777777769E-3</c:v>
                  </c:pt>
                  <c:pt idx="3">
                    <c:v>2.0711703703703717E-3</c:v>
                  </c:pt>
                  <c:pt idx="4">
                    <c:v>2.2382703703703728E-2</c:v>
                  </c:pt>
                  <c:pt idx="5">
                    <c:v>3.2624511111111164E-2</c:v>
                  </c:pt>
                  <c:pt idx="6">
                    <c:v>2.3081651851851809E-2</c:v>
                  </c:pt>
                  <c:pt idx="7">
                    <c:v>2.0166822222222214E-2</c:v>
                  </c:pt>
                </c:numCache>
              </c:numRef>
            </c:plus>
            <c:minus>
              <c:numRef>
                <c:f>'HCT116 pP53 20h'!$Q$12:$Q$19</c:f>
                <c:numCache>
                  <c:formatCode>General</c:formatCode>
                  <c:ptCount val="8"/>
                  <c:pt idx="0">
                    <c:v>1.3560037037037044E-3</c:v>
                  </c:pt>
                  <c:pt idx="1">
                    <c:v>5.6783407407407409E-3</c:v>
                  </c:pt>
                  <c:pt idx="2">
                    <c:v>8.7987777777777769E-3</c:v>
                  </c:pt>
                  <c:pt idx="3">
                    <c:v>2.0711703703703717E-3</c:v>
                  </c:pt>
                  <c:pt idx="4">
                    <c:v>2.2382703703703728E-2</c:v>
                  </c:pt>
                  <c:pt idx="5">
                    <c:v>3.2624511111111164E-2</c:v>
                  </c:pt>
                  <c:pt idx="6">
                    <c:v>2.3081651851851809E-2</c:v>
                  </c:pt>
                  <c:pt idx="7">
                    <c:v>2.0166822222222214E-2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pP53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pP53 20h'!$O$12:$O$19</c:f>
              <c:numCache>
                <c:formatCode>0%</c:formatCode>
                <c:ptCount val="8"/>
                <c:pt idx="0">
                  <c:v>1.3674372222222224E-2</c:v>
                </c:pt>
                <c:pt idx="1">
                  <c:v>1.4318555555555557E-2</c:v>
                </c:pt>
                <c:pt idx="2">
                  <c:v>2.229256666666667E-2</c:v>
                </c:pt>
                <c:pt idx="3">
                  <c:v>1.7168444444444448E-2</c:v>
                </c:pt>
                <c:pt idx="4">
                  <c:v>0.80622908888888889</c:v>
                </c:pt>
                <c:pt idx="5">
                  <c:v>0.60845779999999994</c:v>
                </c:pt>
                <c:pt idx="6">
                  <c:v>0.60326774444444442</c:v>
                </c:pt>
                <c:pt idx="7">
                  <c:v>0.5743969333333333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39-4214-81A0-D64A29621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p21 expression </a:t>
            </a:r>
            <a:r>
              <a:rPr lang="fr-FR" baseline="0"/>
              <a:t>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p21 20h'!$Q$12:$Q$19</c:f>
                <c:numCache>
                  <c:formatCode>General</c:formatCode>
                  <c:ptCount val="8"/>
                  <c:pt idx="0">
                    <c:v>2.5937640740740734E-2</c:v>
                  </c:pt>
                  <c:pt idx="1">
                    <c:v>2.0683296296296293E-2</c:v>
                  </c:pt>
                  <c:pt idx="2">
                    <c:v>2.3867725925925922E-2</c:v>
                  </c:pt>
                  <c:pt idx="3">
                    <c:v>3.6382496296296293E-2</c:v>
                  </c:pt>
                  <c:pt idx="4">
                    <c:v>3.122674074074076E-2</c:v>
                  </c:pt>
                  <c:pt idx="5">
                    <c:v>1.0448444444444482E-2</c:v>
                  </c:pt>
                  <c:pt idx="6">
                    <c:v>1.8687488888888975E-2</c:v>
                  </c:pt>
                  <c:pt idx="7">
                    <c:v>1.8330459259259246E-2</c:v>
                  </c:pt>
                </c:numCache>
              </c:numRef>
            </c:plus>
            <c:minus>
              <c:numRef>
                <c:f>'HCT116 p21 20h'!$Q$12:$Q$19</c:f>
                <c:numCache>
                  <c:formatCode>General</c:formatCode>
                  <c:ptCount val="8"/>
                  <c:pt idx="0">
                    <c:v>2.5937640740740734E-2</c:v>
                  </c:pt>
                  <c:pt idx="1">
                    <c:v>2.0683296296296293E-2</c:v>
                  </c:pt>
                  <c:pt idx="2">
                    <c:v>2.3867725925925922E-2</c:v>
                  </c:pt>
                  <c:pt idx="3">
                    <c:v>3.6382496296296293E-2</c:v>
                  </c:pt>
                  <c:pt idx="4">
                    <c:v>3.122674074074076E-2</c:v>
                  </c:pt>
                  <c:pt idx="5">
                    <c:v>1.0448444444444482E-2</c:v>
                  </c:pt>
                  <c:pt idx="6">
                    <c:v>1.8687488888888975E-2</c:v>
                  </c:pt>
                  <c:pt idx="7">
                    <c:v>1.8330459259259246E-2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p21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p21 20h'!$O$12:$O$19</c:f>
              <c:numCache>
                <c:formatCode>0%</c:formatCode>
                <c:ptCount val="8"/>
                <c:pt idx="0">
                  <c:v>0.10308171111111113</c:v>
                </c:pt>
                <c:pt idx="1">
                  <c:v>9.6219411111111097E-2</c:v>
                </c:pt>
                <c:pt idx="2">
                  <c:v>0.12472232222222222</c:v>
                </c:pt>
                <c:pt idx="3">
                  <c:v>0.15098037777777779</c:v>
                </c:pt>
                <c:pt idx="4">
                  <c:v>0.9156077222222222</c:v>
                </c:pt>
                <c:pt idx="5">
                  <c:v>0.95765036666666659</c:v>
                </c:pt>
                <c:pt idx="6">
                  <c:v>0.93513329999999995</c:v>
                </c:pt>
                <c:pt idx="7">
                  <c:v>0.92973892222222221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43-4755-B690-3DC626410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AZD2858 inhibits FOLFIRI-induced DNApkcs</a:t>
            </a:r>
            <a:r>
              <a:rPr lang="fr-FR" baseline="0"/>
              <a:t> phosphorylation in HCT116 (2000c/w) cultured 24h and treated 20h (n = 3)</a:t>
            </a:r>
            <a:endParaRPr lang="fr-FR"/>
          </a:p>
        </c:rich>
      </c:tx>
      <c:layout>
        <c:manualLayout>
          <c:xMode val="edge"/>
          <c:yMode val="edge"/>
          <c:x val="0.13337510442773604"/>
          <c:y val="2.0467836257309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'HCT116 pDNApkcs 20h'!$Q$12:$Q$19</c:f>
                <c:numCache>
                  <c:formatCode>General</c:formatCode>
                  <c:ptCount val="8"/>
                  <c:pt idx="0">
                    <c:v>1.2574430370370369E-2</c:v>
                  </c:pt>
                  <c:pt idx="1">
                    <c:v>7.3054888888888876E-3</c:v>
                  </c:pt>
                  <c:pt idx="2">
                    <c:v>2.0678814814814803E-3</c:v>
                  </c:pt>
                  <c:pt idx="3">
                    <c:v>3.8864474074074083E-2</c:v>
                  </c:pt>
                  <c:pt idx="4">
                    <c:v>1.166476666666664E-2</c:v>
                  </c:pt>
                  <c:pt idx="5">
                    <c:v>9.9754666666666738E-3</c:v>
                  </c:pt>
                  <c:pt idx="6">
                    <c:v>5.3060666666666272E-3</c:v>
                  </c:pt>
                  <c:pt idx="7">
                    <c:v>8.2141629629629929E-3</c:v>
                  </c:pt>
                </c:numCache>
              </c:numRef>
            </c:plus>
            <c:minus>
              <c:numRef>
                <c:f>'HCT116 pDNApkcs 20h'!$Q$12:$Q$19</c:f>
                <c:numCache>
                  <c:formatCode>General</c:formatCode>
                  <c:ptCount val="8"/>
                  <c:pt idx="0">
                    <c:v>1.2574430370370369E-2</c:v>
                  </c:pt>
                  <c:pt idx="1">
                    <c:v>7.3054888888888876E-3</c:v>
                  </c:pt>
                  <c:pt idx="2">
                    <c:v>2.0678814814814803E-3</c:v>
                  </c:pt>
                  <c:pt idx="3">
                    <c:v>3.8864474074074083E-2</c:v>
                  </c:pt>
                  <c:pt idx="4">
                    <c:v>1.166476666666664E-2</c:v>
                  </c:pt>
                  <c:pt idx="5">
                    <c:v>9.9754666666666738E-3</c:v>
                  </c:pt>
                  <c:pt idx="6">
                    <c:v>5.3060666666666272E-3</c:v>
                  </c:pt>
                  <c:pt idx="7">
                    <c:v>8.2141629629629929E-3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'HCT116 pDNApkcs 20h'!$K$12:$K$19</c:f>
              <c:strCache>
                <c:ptCount val="8"/>
                <c:pt idx="0">
                  <c:v>NT</c:v>
                </c:pt>
                <c:pt idx="1">
                  <c:v>AZD 100 nM</c:v>
                </c:pt>
                <c:pt idx="2">
                  <c:v>AZD 500 nM</c:v>
                </c:pt>
                <c:pt idx="3">
                  <c:v>AZD 1000 nM</c:v>
                </c:pt>
                <c:pt idx="4">
                  <c:v>FOLFIRI 1/2</c:v>
                </c:pt>
                <c:pt idx="5">
                  <c:v>AZD 100 nM + FOLFIRI</c:v>
                </c:pt>
                <c:pt idx="6">
                  <c:v>AZD 500 nM + FOLFIRI</c:v>
                </c:pt>
                <c:pt idx="7">
                  <c:v>AZD 1000 nM + FOLFIRI</c:v>
                </c:pt>
              </c:strCache>
            </c:strRef>
          </c:cat>
          <c:val>
            <c:numRef>
              <c:f>'HCT116 pDNApkcs 20h'!$O$12:$O$19</c:f>
              <c:numCache>
                <c:formatCode>0%</c:formatCode>
                <c:ptCount val="8"/>
                <c:pt idx="0">
                  <c:v>3.9978154444444441E-2</c:v>
                </c:pt>
                <c:pt idx="1">
                  <c:v>4.3392433333333334E-2</c:v>
                </c:pt>
                <c:pt idx="2">
                  <c:v>6.0559277777777781E-2</c:v>
                </c:pt>
                <c:pt idx="3">
                  <c:v>9.9115955555555565E-2</c:v>
                </c:pt>
                <c:pt idx="4">
                  <c:v>0.80208235000000005</c:v>
                </c:pt>
                <c:pt idx="5">
                  <c:v>0.90165363333333337</c:v>
                </c:pt>
                <c:pt idx="6">
                  <c:v>0.90336499999999997</c:v>
                </c:pt>
                <c:pt idx="7">
                  <c:v>0.87370502222222235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79-493B-935F-25136E0E5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790368"/>
        <c:axId val="1380435184"/>
      </c:barChart>
      <c:catAx>
        <c:axId val="1296790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0435184"/>
        <c:crosses val="autoZero"/>
        <c:auto val="1"/>
        <c:lblAlgn val="ctr"/>
        <c:lblOffset val="100"/>
        <c:noMultiLvlLbl val="0"/>
      </c:catAx>
      <c:valAx>
        <c:axId val="138043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6790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368FF744-4A93-4347-AA46-6EEC5A91A1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58281C7-30D6-47CE-81DD-FE653B763A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7D06F576-3146-4B28-BD40-9F55A1271C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D9FA38A1-9C1D-4647-BE29-CF814CD90D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B55735A-F876-455C-9CE6-EFE0347FBB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20F1A784-17C2-4730-84E3-897FDE4035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773CCF3-88BA-48C5-8F3D-F333EE430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1333500</xdr:colOff>
      <xdr:row>19</xdr:row>
      <xdr:rowOff>175260</xdr:rowOff>
    </xdr:from>
    <xdr:to>
      <xdr:col>13</xdr:col>
      <xdr:colOff>106680</xdr:colOff>
      <xdr:row>43</xdr:row>
      <xdr:rowOff>129540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7D2B9DC-29D8-45E3-93E8-32E8842E7A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8:Q36"/>
  <sheetViews>
    <sheetView topLeftCell="B1" workbookViewId="0">
      <selection activeCell="C8" sqref="C8:I21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</cols>
  <sheetData>
    <row r="8" spans="3:17" ht="15" thickBot="1" x14ac:dyDescent="0.35">
      <c r="C8" s="27"/>
      <c r="D8" s="27"/>
      <c r="E8" s="27"/>
      <c r="F8" s="27"/>
      <c r="G8" s="27"/>
      <c r="H8" s="27"/>
      <c r="I8" s="27"/>
    </row>
    <row r="9" spans="3:17" ht="16.2" thickBot="1" x14ac:dyDescent="0.35">
      <c r="C9" s="28"/>
      <c r="D9" s="27"/>
      <c r="E9" s="27"/>
      <c r="F9" s="27"/>
      <c r="G9" s="29"/>
      <c r="H9" s="27"/>
      <c r="I9" s="27"/>
      <c r="K9" s="11" t="s">
        <v>11</v>
      </c>
      <c r="L9" s="2"/>
      <c r="M9" s="2"/>
      <c r="N9" s="2"/>
      <c r="O9" s="2"/>
      <c r="P9" s="2"/>
      <c r="Q9" s="2"/>
    </row>
    <row r="10" spans="3:17" ht="15" thickBot="1" x14ac:dyDescent="0.35">
      <c r="C10" s="30"/>
      <c r="D10" s="27"/>
      <c r="E10" s="27"/>
      <c r="F10" s="27"/>
      <c r="G10" s="27"/>
      <c r="H10" s="27"/>
      <c r="I10" s="27"/>
      <c r="K10" s="9" t="s">
        <v>10</v>
      </c>
      <c r="L10" s="2"/>
      <c r="M10" s="2"/>
      <c r="N10" s="2"/>
      <c r="O10" s="2"/>
      <c r="P10" s="2"/>
      <c r="Q10" s="2"/>
    </row>
    <row r="11" spans="3:17" ht="15" thickBot="1" x14ac:dyDescent="0.35">
      <c r="C11" s="27"/>
      <c r="D11" s="31"/>
      <c r="E11" s="31"/>
      <c r="F11" s="31"/>
      <c r="G11" s="30"/>
      <c r="H11" s="30"/>
      <c r="I11" s="30"/>
      <c r="K11" s="2"/>
      <c r="L11" s="10">
        <v>45349</v>
      </c>
      <c r="M11" s="10">
        <v>45337</v>
      </c>
      <c r="N11" s="10">
        <v>45366</v>
      </c>
      <c r="O11" s="9" t="s">
        <v>8</v>
      </c>
      <c r="P11" s="9" t="s">
        <v>9</v>
      </c>
      <c r="Q11" s="9" t="s">
        <v>12</v>
      </c>
    </row>
    <row r="12" spans="3:17" x14ac:dyDescent="0.3">
      <c r="C12" s="30"/>
      <c r="D12" s="32"/>
      <c r="E12" s="32"/>
      <c r="F12" s="32"/>
      <c r="G12" s="32"/>
      <c r="H12" s="33"/>
      <c r="I12" s="27"/>
      <c r="K12" s="12" t="s">
        <v>0</v>
      </c>
      <c r="L12" s="6">
        <v>9.1445983333333328E-2</v>
      </c>
      <c r="M12" s="6">
        <v>7.6731049999999995E-2</v>
      </c>
      <c r="N12" s="6">
        <v>8.0513260000000003E-2</v>
      </c>
      <c r="O12" s="6">
        <f>AVERAGE(L12:N12)</f>
        <v>8.2896764444444451E-2</v>
      </c>
      <c r="P12" s="3">
        <f>STDEV(L12:N12)</f>
        <v>7.6415401476813494E-3</v>
      </c>
      <c r="Q12" s="3">
        <f>AVEDEV(L12:N12)</f>
        <v>5.6994792592592602E-3</v>
      </c>
    </row>
    <row r="13" spans="3:17" x14ac:dyDescent="0.3">
      <c r="C13" s="30"/>
      <c r="D13" s="32"/>
      <c r="E13" s="32"/>
      <c r="F13" s="32"/>
      <c r="G13" s="32"/>
      <c r="H13" s="33"/>
      <c r="I13" s="27"/>
      <c r="K13" s="13" t="s">
        <v>2</v>
      </c>
      <c r="L13" s="7">
        <v>9.2579733333333344E-2</v>
      </c>
      <c r="M13" s="7">
        <v>8.1002666666666667E-2</v>
      </c>
      <c r="N13" s="7">
        <v>0.10624633333333333</v>
      </c>
      <c r="O13" s="7">
        <f t="shared" ref="O13:O19" si="0">AVERAGE(L13:N13)</f>
        <v>9.3276244444444448E-2</v>
      </c>
      <c r="P13" s="4">
        <f t="shared" ref="P13:P19" si="1">STDEV(L13:N13)</f>
        <v>1.2636238462864283E-2</v>
      </c>
      <c r="Q13" s="4">
        <f t="shared" ref="Q13:Q19" si="2">AVEDEV(L13:N13)</f>
        <v>8.6467259259259219E-3</v>
      </c>
    </row>
    <row r="14" spans="3:17" x14ac:dyDescent="0.3">
      <c r="C14" s="30"/>
      <c r="D14" s="32"/>
      <c r="E14" s="32"/>
      <c r="F14" s="32"/>
      <c r="G14" s="32"/>
      <c r="H14" s="33"/>
      <c r="I14" s="27"/>
      <c r="K14" s="13" t="s">
        <v>3</v>
      </c>
      <c r="L14" s="7">
        <v>9.1995566666666681E-2</v>
      </c>
      <c r="M14" s="7">
        <v>9.3605133333333326E-2</v>
      </c>
      <c r="N14" s="7">
        <v>0.10982700000000001</v>
      </c>
      <c r="O14" s="7">
        <f t="shared" si="0"/>
        <v>9.8475900000000005E-2</v>
      </c>
      <c r="P14" s="4">
        <f t="shared" si="1"/>
        <v>9.8632286610983097E-3</v>
      </c>
      <c r="Q14" s="4">
        <f t="shared" si="2"/>
        <v>7.5674000000000019E-3</v>
      </c>
    </row>
    <row r="15" spans="3:17" x14ac:dyDescent="0.3">
      <c r="C15" s="30"/>
      <c r="D15" s="32"/>
      <c r="E15" s="32"/>
      <c r="F15" s="32"/>
      <c r="G15" s="32"/>
      <c r="H15" s="33"/>
      <c r="I15" s="27"/>
      <c r="K15" s="13" t="s">
        <v>4</v>
      </c>
      <c r="L15" s="7">
        <v>0.14099243333333333</v>
      </c>
      <c r="M15" s="7">
        <v>0.12061366666666666</v>
      </c>
      <c r="N15" s="7">
        <v>9.893289999999999E-2</v>
      </c>
      <c r="O15" s="7">
        <f t="shared" si="0"/>
        <v>0.12017966666666667</v>
      </c>
      <c r="P15" s="4">
        <f t="shared" si="1"/>
        <v>2.1033125137612019E-2</v>
      </c>
      <c r="Q15" s="4">
        <f t="shared" si="2"/>
        <v>1.4164511111111111E-2</v>
      </c>
    </row>
    <row r="16" spans="3:17" x14ac:dyDescent="0.3">
      <c r="C16" s="30"/>
      <c r="D16" s="32"/>
      <c r="E16" s="32"/>
      <c r="F16" s="32"/>
      <c r="G16" s="32"/>
      <c r="H16" s="33"/>
      <c r="I16" s="27"/>
      <c r="K16" s="13" t="s">
        <v>1</v>
      </c>
      <c r="L16" s="7">
        <v>0.71567410000000009</v>
      </c>
      <c r="M16" s="7">
        <v>0.73503720000000006</v>
      </c>
      <c r="N16" s="7">
        <v>0.80968973333333327</v>
      </c>
      <c r="O16" s="7">
        <f>AVERAGE(L16:N16)</f>
        <v>0.75346701111111114</v>
      </c>
      <c r="P16" s="4">
        <f t="shared" si="1"/>
        <v>4.9643511972465873E-2</v>
      </c>
      <c r="Q16" s="4">
        <f t="shared" si="2"/>
        <v>3.7481814814814753E-2</v>
      </c>
    </row>
    <row r="17" spans="3:17" x14ac:dyDescent="0.3">
      <c r="C17" s="30"/>
      <c r="D17" s="32"/>
      <c r="E17" s="32"/>
      <c r="F17" s="32"/>
      <c r="G17" s="32"/>
      <c r="H17" s="33"/>
      <c r="I17" s="27"/>
      <c r="K17" s="13" t="s">
        <v>5</v>
      </c>
      <c r="L17" s="7">
        <v>0.31484190000000001</v>
      </c>
      <c r="M17" s="7">
        <v>0.46684746666666666</v>
      </c>
      <c r="N17" s="7">
        <v>0.50352576666666671</v>
      </c>
      <c r="O17" s="7">
        <f t="shared" si="0"/>
        <v>0.42840504444444444</v>
      </c>
      <c r="P17" s="4">
        <f t="shared" si="1"/>
        <v>0.10004381667451955</v>
      </c>
      <c r="Q17" s="4">
        <f t="shared" si="2"/>
        <v>7.5708762962962972E-2</v>
      </c>
    </row>
    <row r="18" spans="3:17" x14ac:dyDescent="0.3">
      <c r="C18" s="30"/>
      <c r="D18" s="32"/>
      <c r="E18" s="32"/>
      <c r="F18" s="32"/>
      <c r="G18" s="32"/>
      <c r="H18" s="33"/>
      <c r="I18" s="27"/>
      <c r="K18" s="13" t="s">
        <v>6</v>
      </c>
      <c r="L18" s="7">
        <v>0.32706059999999998</v>
      </c>
      <c r="M18" s="7">
        <v>0.37677753333333336</v>
      </c>
      <c r="N18" s="7">
        <v>0.54176773333333328</v>
      </c>
      <c r="O18" s="7">
        <f t="shared" si="0"/>
        <v>0.41520195555555556</v>
      </c>
      <c r="P18" s="4">
        <f t="shared" si="1"/>
        <v>0.11239268411862093</v>
      </c>
      <c r="Q18" s="4">
        <f t="shared" si="2"/>
        <v>8.4377185185185166E-2</v>
      </c>
    </row>
    <row r="19" spans="3:17" ht="15" thickBot="1" x14ac:dyDescent="0.35">
      <c r="C19" s="30"/>
      <c r="D19" s="32"/>
      <c r="E19" s="32"/>
      <c r="F19" s="32"/>
      <c r="G19" s="32"/>
      <c r="H19" s="33"/>
      <c r="I19" s="27"/>
      <c r="K19" s="14" t="s">
        <v>7</v>
      </c>
      <c r="L19" s="8">
        <v>0.3447956333333333</v>
      </c>
      <c r="M19" s="8">
        <v>0.41530163333333331</v>
      </c>
      <c r="N19" s="8">
        <v>0.46546336666666671</v>
      </c>
      <c r="O19" s="8">
        <f t="shared" si="0"/>
        <v>0.40852021111111109</v>
      </c>
      <c r="P19" s="5">
        <f t="shared" si="1"/>
        <v>6.0619025334198086E-2</v>
      </c>
      <c r="Q19" s="5">
        <f t="shared" si="2"/>
        <v>4.2483051851851882E-2</v>
      </c>
    </row>
    <row r="20" spans="3:17" x14ac:dyDescent="0.3">
      <c r="C20" s="27"/>
      <c r="D20" s="27"/>
      <c r="E20" s="27"/>
      <c r="F20" s="27"/>
      <c r="G20" s="27"/>
      <c r="H20" s="27"/>
      <c r="I20" s="27"/>
    </row>
    <row r="21" spans="3:17" x14ac:dyDescent="0.3">
      <c r="C21" s="27"/>
      <c r="D21" s="27"/>
      <c r="E21" s="27"/>
      <c r="F21" s="27"/>
      <c r="G21" s="27"/>
      <c r="H21" s="27"/>
      <c r="I21" s="27"/>
      <c r="L21" s="1"/>
    </row>
    <row r="25" spans="3:17" x14ac:dyDescent="0.3">
      <c r="P25" s="1"/>
      <c r="Q25" s="1"/>
    </row>
    <row r="26" spans="3:17" x14ac:dyDescent="0.3">
      <c r="P26" s="1"/>
      <c r="Q26" s="1"/>
    </row>
    <row r="27" spans="3:17" x14ac:dyDescent="0.3">
      <c r="P27" s="1"/>
      <c r="Q27" s="1"/>
    </row>
    <row r="28" spans="3:17" x14ac:dyDescent="0.3">
      <c r="P28" s="1"/>
      <c r="Q28" s="1"/>
    </row>
    <row r="29" spans="3:17" x14ac:dyDescent="0.3">
      <c r="P29" s="1"/>
      <c r="Q29" s="1"/>
    </row>
    <row r="30" spans="3:17" x14ac:dyDescent="0.3">
      <c r="P30" s="1"/>
      <c r="Q30" s="1"/>
    </row>
    <row r="31" spans="3:17" x14ac:dyDescent="0.3">
      <c r="P31" s="1"/>
      <c r="Q31" s="1"/>
    </row>
    <row r="32" spans="3:17" x14ac:dyDescent="0.3">
      <c r="P32" s="1"/>
      <c r="Q32" s="1"/>
    </row>
    <row r="33" spans="16:17" x14ac:dyDescent="0.3">
      <c r="P33" s="1"/>
      <c r="Q33" s="1"/>
    </row>
    <row r="34" spans="16:17" x14ac:dyDescent="0.3">
      <c r="Q34" s="1"/>
    </row>
    <row r="35" spans="16:17" x14ac:dyDescent="0.3">
      <c r="Q35" s="1"/>
    </row>
    <row r="36" spans="16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CC125-F74C-4286-938C-1A87C91404A8}">
  <dimension ref="C7:R36"/>
  <sheetViews>
    <sheetView topLeftCell="B1" workbookViewId="0">
      <selection activeCell="P28" sqref="P28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7" spans="3:17" x14ac:dyDescent="0.3">
      <c r="C7" s="27"/>
      <c r="D7" s="27"/>
      <c r="E7" s="27"/>
      <c r="F7" s="27"/>
      <c r="G7" s="27"/>
      <c r="H7" s="27"/>
      <c r="I7" s="27"/>
    </row>
    <row r="8" spans="3:17" ht="15" thickBot="1" x14ac:dyDescent="0.35">
      <c r="C8" s="27"/>
      <c r="D8" s="27"/>
      <c r="E8" s="27"/>
      <c r="F8" s="27"/>
      <c r="G8" s="27"/>
      <c r="H8" s="27"/>
      <c r="I8" s="27"/>
    </row>
    <row r="9" spans="3:17" ht="16.2" thickBot="1" x14ac:dyDescent="0.35">
      <c r="C9" s="28"/>
      <c r="D9" s="27"/>
      <c r="E9" s="27"/>
      <c r="F9" s="27"/>
      <c r="G9" s="29"/>
      <c r="H9" s="27"/>
      <c r="I9" s="27"/>
      <c r="K9" s="11" t="s">
        <v>11</v>
      </c>
      <c r="L9" s="2"/>
      <c r="M9" s="2"/>
      <c r="N9" s="2"/>
      <c r="O9" s="2"/>
      <c r="P9" s="2"/>
      <c r="Q9" s="2"/>
    </row>
    <row r="10" spans="3:17" ht="15" thickBot="1" x14ac:dyDescent="0.35">
      <c r="C10" s="30"/>
      <c r="D10" s="27"/>
      <c r="E10" s="27"/>
      <c r="F10" s="27"/>
      <c r="G10" s="27"/>
      <c r="H10" s="27"/>
      <c r="I10" s="27"/>
      <c r="K10" s="9" t="s">
        <v>13</v>
      </c>
      <c r="L10" s="2"/>
      <c r="M10" s="2"/>
      <c r="N10" s="2"/>
      <c r="O10" s="2"/>
      <c r="P10" s="2"/>
      <c r="Q10" s="2"/>
    </row>
    <row r="11" spans="3:17" ht="15" thickBot="1" x14ac:dyDescent="0.35">
      <c r="C11" s="27"/>
      <c r="D11" s="31"/>
      <c r="E11" s="31"/>
      <c r="F11" s="31"/>
      <c r="G11" s="30"/>
      <c r="H11" s="30"/>
      <c r="I11" s="30"/>
      <c r="K11" s="2"/>
      <c r="L11" s="10">
        <v>45349</v>
      </c>
      <c r="M11" s="10">
        <v>45337</v>
      </c>
      <c r="N11" s="10">
        <v>45366</v>
      </c>
      <c r="O11" s="9" t="s">
        <v>8</v>
      </c>
      <c r="P11" s="9" t="s">
        <v>9</v>
      </c>
      <c r="Q11" s="9" t="s">
        <v>12</v>
      </c>
    </row>
    <row r="12" spans="3:17" x14ac:dyDescent="0.3">
      <c r="C12" s="30"/>
      <c r="D12" s="34"/>
      <c r="E12" s="29"/>
      <c r="F12" s="29"/>
      <c r="G12" s="32"/>
      <c r="H12" s="33"/>
      <c r="I12" s="27"/>
      <c r="K12" s="12" t="s">
        <v>0</v>
      </c>
      <c r="L12" s="6">
        <v>1.1342E-2</v>
      </c>
      <c r="M12" s="6">
        <v>3.215001666666667E-2</v>
      </c>
      <c r="N12" s="6">
        <v>9.4198833333333353E-3</v>
      </c>
      <c r="O12" s="16">
        <f t="shared" ref="O12:O19" si="0">AVERAGE(L12:N12)</f>
        <v>1.7637300000000002E-2</v>
      </c>
      <c r="P12" s="3">
        <f t="shared" ref="P12:P19" si="1">STDEV(L12:N12)</f>
        <v>1.2605072070610223E-2</v>
      </c>
      <c r="Q12" s="3">
        <f t="shared" ref="Q12:Q19" si="2">AVEDEV(L12:N12)</f>
        <v>9.6751444444444449E-3</v>
      </c>
    </row>
    <row r="13" spans="3:17" x14ac:dyDescent="0.3">
      <c r="C13" s="30"/>
      <c r="D13" s="34"/>
      <c r="E13" s="29"/>
      <c r="F13" s="29"/>
      <c r="G13" s="32"/>
      <c r="H13" s="33"/>
      <c r="I13" s="27"/>
      <c r="K13" s="13" t="s">
        <v>2</v>
      </c>
      <c r="L13" s="7">
        <v>1.7457766666666666E-2</v>
      </c>
      <c r="M13" s="7">
        <v>5.5678000000000005E-2</v>
      </c>
      <c r="N13" s="7">
        <v>2.9984233333333332E-2</v>
      </c>
      <c r="O13" s="17">
        <f t="shared" si="0"/>
        <v>3.4373333333333332E-2</v>
      </c>
      <c r="P13" s="4">
        <f t="shared" si="1"/>
        <v>1.9484473514085797E-2</v>
      </c>
      <c r="Q13" s="4">
        <f t="shared" si="2"/>
        <v>1.4203111111111113E-2</v>
      </c>
    </row>
    <row r="14" spans="3:17" x14ac:dyDescent="0.3">
      <c r="C14" s="30"/>
      <c r="D14" s="34"/>
      <c r="E14" s="29"/>
      <c r="F14" s="29"/>
      <c r="G14" s="32"/>
      <c r="H14" s="33"/>
      <c r="I14" s="27"/>
      <c r="K14" s="13" t="s">
        <v>3</v>
      </c>
      <c r="L14" s="7">
        <v>2.4919366666666668E-2</v>
      </c>
      <c r="M14" s="7">
        <v>5.6464333333333339E-2</v>
      </c>
      <c r="N14" s="7">
        <v>2.4621033333333334E-2</v>
      </c>
      <c r="O14" s="17">
        <f t="shared" si="0"/>
        <v>3.533491111111111E-2</v>
      </c>
      <c r="P14" s="4">
        <f t="shared" si="1"/>
        <v>1.8299224390070423E-2</v>
      </c>
      <c r="Q14" s="4">
        <f t="shared" si="2"/>
        <v>1.4086281481481484E-2</v>
      </c>
    </row>
    <row r="15" spans="3:17" x14ac:dyDescent="0.3">
      <c r="C15" s="30"/>
      <c r="D15" s="34"/>
      <c r="E15" s="29"/>
      <c r="F15" s="29"/>
      <c r="G15" s="32"/>
      <c r="H15" s="33"/>
      <c r="I15" s="27"/>
      <c r="K15" s="13" t="s">
        <v>4</v>
      </c>
      <c r="L15" s="7">
        <v>2.7299066666666667E-2</v>
      </c>
      <c r="M15" s="7">
        <v>3.5799500000000005E-2</v>
      </c>
      <c r="N15" s="7">
        <v>3.7837599999999999E-2</v>
      </c>
      <c r="O15" s="17">
        <f t="shared" si="0"/>
        <v>3.3645388888888891E-2</v>
      </c>
      <c r="P15" s="4">
        <f t="shared" si="1"/>
        <v>5.5897510869182456E-3</v>
      </c>
      <c r="Q15" s="4">
        <f t="shared" si="2"/>
        <v>4.230881481481482E-3</v>
      </c>
    </row>
    <row r="16" spans="3:17" x14ac:dyDescent="0.3">
      <c r="C16" s="30"/>
      <c r="D16" s="34"/>
      <c r="E16" s="29"/>
      <c r="F16" s="29"/>
      <c r="G16" s="32"/>
      <c r="H16" s="33"/>
      <c r="I16" s="27"/>
      <c r="K16" s="13" t="s">
        <v>1</v>
      </c>
      <c r="L16" s="7">
        <v>0.74387639999999999</v>
      </c>
      <c r="M16" s="7">
        <v>0.73470896666666663</v>
      </c>
      <c r="N16" s="7">
        <v>0.80334026666666658</v>
      </c>
      <c r="O16" s="17">
        <f t="shared" si="0"/>
        <v>0.7606418777777777</v>
      </c>
      <c r="P16" s="4">
        <f t="shared" si="1"/>
        <v>3.7260901341223188E-2</v>
      </c>
      <c r="Q16" s="4">
        <f t="shared" si="2"/>
        <v>2.8465592592592553E-2</v>
      </c>
    </row>
    <row r="17" spans="3:18" x14ac:dyDescent="0.3">
      <c r="C17" s="30"/>
      <c r="D17" s="34"/>
      <c r="E17" s="29"/>
      <c r="F17" s="29"/>
      <c r="G17" s="32"/>
      <c r="H17" s="33"/>
      <c r="I17" s="27"/>
      <c r="K17" s="13" t="s">
        <v>5</v>
      </c>
      <c r="L17" s="7">
        <v>0.81662193333333333</v>
      </c>
      <c r="M17" s="7">
        <v>0.74834643333333339</v>
      </c>
      <c r="N17" s="7">
        <v>0.86149109999999995</v>
      </c>
      <c r="O17" s="17">
        <f t="shared" si="0"/>
        <v>0.80881982222222215</v>
      </c>
      <c r="P17" s="4">
        <f t="shared" si="1"/>
        <v>5.6974411818994361E-2</v>
      </c>
      <c r="Q17" s="4">
        <f t="shared" si="2"/>
        <v>4.0315592592592576E-2</v>
      </c>
    </row>
    <row r="18" spans="3:18" x14ac:dyDescent="0.3">
      <c r="C18" s="30"/>
      <c r="D18" s="34"/>
      <c r="E18" s="29"/>
      <c r="F18" s="29"/>
      <c r="G18" s="32"/>
      <c r="H18" s="33"/>
      <c r="I18" s="27"/>
      <c r="K18" s="13" t="s">
        <v>6</v>
      </c>
      <c r="L18" s="7">
        <v>0.83107226666666667</v>
      </c>
      <c r="M18" s="7">
        <v>0.7330504333333332</v>
      </c>
      <c r="N18" s="7">
        <v>0.8496085333333333</v>
      </c>
      <c r="O18" s="17">
        <f t="shared" si="0"/>
        <v>0.80457707777777776</v>
      </c>
      <c r="P18" s="4">
        <f t="shared" si="1"/>
        <v>6.2633409172708571E-2</v>
      </c>
      <c r="Q18" s="4">
        <f t="shared" si="2"/>
        <v>4.7684429629629675E-2</v>
      </c>
    </row>
    <row r="19" spans="3:18" ht="15" thickBot="1" x14ac:dyDescent="0.35">
      <c r="C19" s="30"/>
      <c r="D19" s="34"/>
      <c r="E19" s="29"/>
      <c r="F19" s="29"/>
      <c r="G19" s="32"/>
      <c r="H19" s="33"/>
      <c r="I19" s="27"/>
      <c r="K19" s="14" t="s">
        <v>7</v>
      </c>
      <c r="L19" s="8">
        <v>0.79656510000000003</v>
      </c>
      <c r="M19" s="8">
        <v>0.73923986666666675</v>
      </c>
      <c r="N19" s="8">
        <v>0.84645663333333332</v>
      </c>
      <c r="O19" s="18">
        <f t="shared" si="0"/>
        <v>0.79408719999999999</v>
      </c>
      <c r="P19" s="5">
        <f t="shared" si="1"/>
        <v>5.3651316432321641E-2</v>
      </c>
      <c r="Q19" s="5">
        <f t="shared" si="2"/>
        <v>3.6564888888888869E-2</v>
      </c>
    </row>
    <row r="21" spans="3:18" x14ac:dyDescent="0.3">
      <c r="L21" s="1"/>
    </row>
    <row r="22" spans="3:18" x14ac:dyDescent="0.3">
      <c r="P22" s="1"/>
    </row>
    <row r="25" spans="3:18" x14ac:dyDescent="0.3">
      <c r="Q25" s="1"/>
    </row>
    <row r="26" spans="3:18" x14ac:dyDescent="0.3">
      <c r="Q26" s="1"/>
    </row>
    <row r="27" spans="3:18" x14ac:dyDescent="0.3">
      <c r="Q27" s="1"/>
    </row>
    <row r="28" spans="3:18" x14ac:dyDescent="0.3">
      <c r="Q28" s="1"/>
    </row>
    <row r="29" spans="3:18" x14ac:dyDescent="0.3">
      <c r="Q29" s="1"/>
      <c r="R29" s="1"/>
    </row>
    <row r="30" spans="3:18" x14ac:dyDescent="0.3">
      <c r="Q30" s="1"/>
    </row>
    <row r="31" spans="3:18" x14ac:dyDescent="0.3">
      <c r="Q31" s="1"/>
    </row>
    <row r="32" spans="3:18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E518-BED8-4719-B8D3-A1CB45C609C5}">
  <dimension ref="C8:Q36"/>
  <sheetViews>
    <sheetView topLeftCell="B1" workbookViewId="0">
      <selection activeCell="E42" sqref="E42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7" ht="15" thickBot="1" x14ac:dyDescent="0.35"/>
    <row r="9" spans="3:17" ht="16.2" thickBot="1" x14ac:dyDescent="0.35">
      <c r="C9" s="28"/>
      <c r="D9" s="27"/>
      <c r="E9" s="27"/>
      <c r="F9" s="27"/>
      <c r="G9" s="29"/>
      <c r="H9" s="27"/>
      <c r="I9" s="27"/>
      <c r="K9" s="11" t="s">
        <v>11</v>
      </c>
      <c r="L9" s="2"/>
      <c r="M9" s="2"/>
      <c r="N9" s="2"/>
      <c r="O9" s="2"/>
      <c r="P9" s="2"/>
      <c r="Q9" s="2"/>
    </row>
    <row r="10" spans="3:17" ht="15" thickBot="1" x14ac:dyDescent="0.35">
      <c r="C10" s="30"/>
      <c r="D10" s="27"/>
      <c r="E10" s="27"/>
      <c r="F10" s="27"/>
      <c r="G10" s="27"/>
      <c r="H10" s="27"/>
      <c r="I10" s="27"/>
      <c r="K10" s="9" t="s">
        <v>14</v>
      </c>
      <c r="L10" s="2"/>
      <c r="M10" s="2"/>
      <c r="N10" s="2"/>
      <c r="O10" s="2"/>
      <c r="P10" s="2"/>
      <c r="Q10" s="2"/>
    </row>
    <row r="11" spans="3:17" ht="15" thickBot="1" x14ac:dyDescent="0.35">
      <c r="C11" s="27"/>
      <c r="D11" s="31"/>
      <c r="E11" s="31"/>
      <c r="F11" s="31"/>
      <c r="G11" s="30"/>
      <c r="H11" s="30"/>
      <c r="I11" s="30"/>
      <c r="K11" s="2"/>
      <c r="L11" s="10">
        <v>45349</v>
      </c>
      <c r="M11" s="10">
        <v>45337</v>
      </c>
      <c r="N11" s="10">
        <v>45366</v>
      </c>
      <c r="O11" s="9" t="s">
        <v>8</v>
      </c>
      <c r="P11" s="9" t="s">
        <v>9</v>
      </c>
      <c r="Q11" s="9" t="s">
        <v>12</v>
      </c>
    </row>
    <row r="12" spans="3:17" x14ac:dyDescent="0.3">
      <c r="C12" s="30"/>
      <c r="D12" s="34"/>
      <c r="E12" s="29"/>
      <c r="F12" s="29"/>
      <c r="G12" s="32"/>
      <c r="H12" s="33"/>
      <c r="I12" s="27"/>
      <c r="K12" s="12" t="s">
        <v>0</v>
      </c>
      <c r="L12" s="19">
        <v>0.13907033333333335</v>
      </c>
      <c r="M12" s="1">
        <v>0.1290331166666667</v>
      </c>
      <c r="N12" s="24">
        <v>0.13129055000000001</v>
      </c>
      <c r="O12" s="16">
        <f t="shared" ref="O12:O19" si="0">AVERAGE(L12:N12)</f>
        <v>0.13313133333333335</v>
      </c>
      <c r="P12" s="3">
        <f t="shared" ref="P12:P19" si="1">STDEV(L12:N12)</f>
        <v>5.265718570490744E-3</v>
      </c>
      <c r="Q12" s="3">
        <f t="shared" ref="Q12:Q19" si="2">AVEDEV(L12:N12)</f>
        <v>3.9593333333333329E-3</v>
      </c>
    </row>
    <row r="13" spans="3:17" x14ac:dyDescent="0.3">
      <c r="C13" s="30"/>
      <c r="D13" s="34"/>
      <c r="E13" s="29"/>
      <c r="F13" s="29"/>
      <c r="G13" s="32"/>
      <c r="H13" s="33"/>
      <c r="I13" s="27"/>
      <c r="K13" s="13" t="s">
        <v>2</v>
      </c>
      <c r="L13" s="20">
        <v>8.5485200000000011E-2</v>
      </c>
      <c r="M13" s="1">
        <v>0.10080273333333334</v>
      </c>
      <c r="N13" s="25">
        <v>0.12482343333333333</v>
      </c>
      <c r="O13" s="17">
        <f t="shared" si="0"/>
        <v>0.10370378888888888</v>
      </c>
      <c r="P13" s="4">
        <f t="shared" si="1"/>
        <v>1.9828924402227711E-2</v>
      </c>
      <c r="Q13" s="4">
        <f t="shared" si="2"/>
        <v>1.4079762962962955E-2</v>
      </c>
    </row>
    <row r="14" spans="3:17" x14ac:dyDescent="0.3">
      <c r="C14" s="30"/>
      <c r="D14" s="34"/>
      <c r="E14" s="29"/>
      <c r="F14" s="29"/>
      <c r="G14" s="32"/>
      <c r="H14" s="33"/>
      <c r="I14" s="27"/>
      <c r="K14" s="13" t="s">
        <v>3</v>
      </c>
      <c r="L14" s="20">
        <v>7.4207933333333323E-2</v>
      </c>
      <c r="M14" s="1">
        <v>0.12606604999999999</v>
      </c>
      <c r="N14" s="25">
        <v>0.18430533333333332</v>
      </c>
      <c r="O14" s="17">
        <f t="shared" si="0"/>
        <v>0.12819310555555555</v>
      </c>
      <c r="P14" s="4">
        <f t="shared" si="1"/>
        <v>5.5079512032082487E-2</v>
      </c>
      <c r="Q14" s="4">
        <f t="shared" si="2"/>
        <v>3.7408151851851854E-2</v>
      </c>
    </row>
    <row r="15" spans="3:17" x14ac:dyDescent="0.3">
      <c r="C15" s="30"/>
      <c r="D15" s="34"/>
      <c r="E15" s="29"/>
      <c r="F15" s="29"/>
      <c r="G15" s="32"/>
      <c r="H15" s="33"/>
      <c r="I15" s="27"/>
      <c r="K15" s="13" t="s">
        <v>4</v>
      </c>
      <c r="L15" s="20">
        <v>0.11546273333333334</v>
      </c>
      <c r="M15" s="1">
        <v>0.17066136666666668</v>
      </c>
      <c r="N15" s="25">
        <v>0.1790993333333333</v>
      </c>
      <c r="O15" s="17">
        <f t="shared" si="0"/>
        <v>0.15507447777777775</v>
      </c>
      <c r="P15" s="4">
        <f t="shared" si="1"/>
        <v>3.4563239776038528E-2</v>
      </c>
      <c r="Q15" s="4">
        <f t="shared" si="2"/>
        <v>2.640782962962963E-2</v>
      </c>
    </row>
    <row r="16" spans="3:17" x14ac:dyDescent="0.3">
      <c r="C16" s="30"/>
      <c r="D16" s="34"/>
      <c r="E16" s="29"/>
      <c r="F16" s="29"/>
      <c r="G16" s="32"/>
      <c r="H16" s="33"/>
      <c r="I16" s="27"/>
      <c r="K16" s="13" t="s">
        <v>1</v>
      </c>
      <c r="L16" s="20">
        <v>0.48917413333333332</v>
      </c>
      <c r="M16" s="1">
        <v>0.40667879999999995</v>
      </c>
      <c r="N16" s="25">
        <v>0.41666636666666662</v>
      </c>
      <c r="O16" s="17">
        <f t="shared" si="0"/>
        <v>0.43750643333333333</v>
      </c>
      <c r="P16" s="4">
        <f t="shared" si="1"/>
        <v>4.5023341606857434E-2</v>
      </c>
      <c r="Q16" s="4">
        <f>AVEDEV(L16:N16)</f>
        <v>3.4445133333333357E-2</v>
      </c>
    </row>
    <row r="17" spans="3:17" x14ac:dyDescent="0.3">
      <c r="C17" s="30"/>
      <c r="D17" s="34"/>
      <c r="E17" s="29"/>
      <c r="F17" s="29"/>
      <c r="G17" s="32"/>
      <c r="H17" s="33"/>
      <c r="I17" s="27"/>
      <c r="K17" s="13" t="s">
        <v>5</v>
      </c>
      <c r="L17" s="20">
        <v>0.34554045</v>
      </c>
      <c r="M17" s="1">
        <v>0.48235784999999998</v>
      </c>
      <c r="N17" s="25">
        <v>0.40084963333333334</v>
      </c>
      <c r="O17" s="17">
        <f t="shared" si="0"/>
        <v>0.40958264444444442</v>
      </c>
      <c r="P17" s="4">
        <f t="shared" si="1"/>
        <v>6.882549925710725E-2</v>
      </c>
      <c r="Q17" s="4">
        <f t="shared" si="2"/>
        <v>4.8516803703703683E-2</v>
      </c>
    </row>
    <row r="18" spans="3:17" x14ac:dyDescent="0.3">
      <c r="C18" s="30"/>
      <c r="D18" s="34"/>
      <c r="E18" s="29"/>
      <c r="F18" s="29"/>
      <c r="G18" s="32"/>
      <c r="H18" s="33"/>
      <c r="I18" s="27"/>
      <c r="K18" s="13" t="s">
        <v>6</v>
      </c>
      <c r="L18" s="20">
        <v>0.33773164999999999</v>
      </c>
      <c r="M18" s="1">
        <v>0.50864595000000001</v>
      </c>
      <c r="N18" s="25">
        <v>0.44097154999999999</v>
      </c>
      <c r="O18" s="17">
        <f t="shared" si="0"/>
        <v>0.42911638333333335</v>
      </c>
      <c r="P18" s="4">
        <f t="shared" si="1"/>
        <v>8.6071674891588554E-2</v>
      </c>
      <c r="Q18" s="4">
        <f t="shared" si="2"/>
        <v>6.0923155555555553E-2</v>
      </c>
    </row>
    <row r="19" spans="3:17" ht="15" thickBot="1" x14ac:dyDescent="0.35">
      <c r="C19" s="30"/>
      <c r="D19" s="34"/>
      <c r="E19" s="29"/>
      <c r="F19" s="29"/>
      <c r="G19" s="32"/>
      <c r="H19" s="33"/>
      <c r="I19" s="27"/>
      <c r="K19" s="14" t="s">
        <v>7</v>
      </c>
      <c r="L19" s="21">
        <v>0.33960615</v>
      </c>
      <c r="M19" s="1">
        <v>0.42805009999999999</v>
      </c>
      <c r="N19" s="26">
        <v>0.42575833333333329</v>
      </c>
      <c r="O19" s="18">
        <f t="shared" si="0"/>
        <v>0.39780486111111107</v>
      </c>
      <c r="P19" s="5">
        <f t="shared" si="1"/>
        <v>5.0414586479109021E-2</v>
      </c>
      <c r="Q19" s="5">
        <f t="shared" si="2"/>
        <v>3.8799140740740735E-2</v>
      </c>
    </row>
    <row r="21" spans="3:17" x14ac:dyDescent="0.3">
      <c r="L21" s="1"/>
    </row>
    <row r="22" spans="3:17" x14ac:dyDescent="0.3">
      <c r="P22" s="1"/>
    </row>
    <row r="25" spans="3:17" x14ac:dyDescent="0.3">
      <c r="O25" t="s">
        <v>21</v>
      </c>
      <c r="Q25" s="1"/>
    </row>
    <row r="26" spans="3:17" x14ac:dyDescent="0.3">
      <c r="Q26" s="1"/>
    </row>
    <row r="27" spans="3:17" x14ac:dyDescent="0.3">
      <c r="O27" t="s">
        <v>14</v>
      </c>
      <c r="Q27" s="1"/>
    </row>
    <row r="28" spans="3:17" x14ac:dyDescent="0.3">
      <c r="Q28" s="1"/>
    </row>
    <row r="29" spans="3:17" x14ac:dyDescent="0.3">
      <c r="O29" t="s">
        <v>0</v>
      </c>
      <c r="P29" s="15">
        <v>0.13129055000000001</v>
      </c>
      <c r="Q29" s="1"/>
    </row>
    <row r="30" spans="3:17" x14ac:dyDescent="0.3">
      <c r="O30" t="s">
        <v>24</v>
      </c>
      <c r="P30" s="15">
        <v>0.12482343333333333</v>
      </c>
      <c r="Q30" s="1"/>
    </row>
    <row r="31" spans="3:17" x14ac:dyDescent="0.3">
      <c r="O31" t="s">
        <v>25</v>
      </c>
      <c r="P31" s="15">
        <v>0.18430533333333332</v>
      </c>
      <c r="Q31" s="1"/>
    </row>
    <row r="32" spans="3:17" x14ac:dyDescent="0.3">
      <c r="O32" t="s">
        <v>26</v>
      </c>
      <c r="P32" s="15">
        <v>0.1790993333333333</v>
      </c>
      <c r="Q32" s="1"/>
    </row>
    <row r="33" spans="15:17" x14ac:dyDescent="0.3">
      <c r="O33" t="s">
        <v>1</v>
      </c>
      <c r="P33" s="15">
        <v>0.41666636666666662</v>
      </c>
      <c r="Q33" s="1"/>
    </row>
    <row r="34" spans="15:17" x14ac:dyDescent="0.3">
      <c r="O34" t="s">
        <v>27</v>
      </c>
      <c r="P34" s="15">
        <v>0.40084963333333334</v>
      </c>
      <c r="Q34" s="1"/>
    </row>
    <row r="35" spans="15:17" x14ac:dyDescent="0.3">
      <c r="O35" t="s">
        <v>28</v>
      </c>
      <c r="P35" s="15">
        <v>0.44097154999999999</v>
      </c>
      <c r="Q35" s="1"/>
    </row>
    <row r="36" spans="15:17" x14ac:dyDescent="0.3">
      <c r="O36" t="s">
        <v>29</v>
      </c>
      <c r="P36" s="15">
        <v>0.42575833333333329</v>
      </c>
      <c r="Q36" s="1"/>
    </row>
  </sheetData>
  <conditionalFormatting sqref="L12:N19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4D684-BC85-4565-9CF6-B714D335AA2C}">
  <dimension ref="C8:Q46"/>
  <sheetViews>
    <sheetView topLeftCell="B1" workbookViewId="0">
      <selection activeCell="L12" sqref="L12:N19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26" customWidth="1"/>
    <col min="16" max="16" width="12" customWidth="1"/>
  </cols>
  <sheetData>
    <row r="8" spans="3:17" ht="15" thickBot="1" x14ac:dyDescent="0.35"/>
    <row r="9" spans="3:17" ht="16.2" thickBot="1" x14ac:dyDescent="0.35">
      <c r="C9" s="28"/>
      <c r="D9" s="27"/>
      <c r="E9" s="27"/>
      <c r="F9" s="27"/>
      <c r="G9" s="29"/>
      <c r="H9" s="27"/>
      <c r="I9" s="27"/>
      <c r="K9" s="11" t="s">
        <v>11</v>
      </c>
      <c r="L9" s="2"/>
      <c r="M9" s="2"/>
      <c r="N9" s="2"/>
      <c r="O9" s="2"/>
      <c r="P9" s="2"/>
      <c r="Q9" s="2"/>
    </row>
    <row r="10" spans="3:17" ht="15" thickBot="1" x14ac:dyDescent="0.35">
      <c r="C10" s="30"/>
      <c r="D10" s="27"/>
      <c r="E10" s="27"/>
      <c r="F10" s="27"/>
      <c r="G10" s="27"/>
      <c r="H10" s="27"/>
      <c r="I10" s="27"/>
      <c r="K10" s="9" t="s">
        <v>15</v>
      </c>
      <c r="L10" s="2"/>
      <c r="M10" s="2"/>
      <c r="N10" s="2"/>
      <c r="O10" s="2"/>
      <c r="P10" s="2"/>
      <c r="Q10" s="2"/>
    </row>
    <row r="11" spans="3:17" ht="15" thickBot="1" x14ac:dyDescent="0.35">
      <c r="C11" s="27"/>
      <c r="D11" s="31"/>
      <c r="E11" s="31"/>
      <c r="F11" s="31"/>
      <c r="G11" s="30"/>
      <c r="H11" s="30"/>
      <c r="I11" s="30"/>
      <c r="K11" s="2"/>
      <c r="L11" s="10">
        <v>45349</v>
      </c>
      <c r="M11" s="10">
        <v>45337</v>
      </c>
      <c r="N11" s="10">
        <v>45366</v>
      </c>
      <c r="O11" s="9" t="s">
        <v>8</v>
      </c>
      <c r="P11" s="9" t="s">
        <v>9</v>
      </c>
      <c r="Q11" s="9" t="s">
        <v>12</v>
      </c>
    </row>
    <row r="12" spans="3:17" x14ac:dyDescent="0.3">
      <c r="C12" s="30"/>
      <c r="D12" s="32"/>
      <c r="E12" s="29"/>
      <c r="F12" s="29"/>
      <c r="G12" s="32"/>
      <c r="H12" s="33"/>
      <c r="I12" s="27"/>
      <c r="K12" s="12" t="s">
        <v>0</v>
      </c>
      <c r="L12" s="1">
        <v>0.16739062000000002</v>
      </c>
      <c r="M12" s="23">
        <v>0.21764</v>
      </c>
      <c r="N12" s="15">
        <v>0.22891351666666668</v>
      </c>
      <c r="O12" s="16">
        <f t="shared" ref="O12:O19" si="0">AVERAGE(L12:N12)</f>
        <v>0.20464804555555557</v>
      </c>
      <c r="P12" s="3">
        <f t="shared" ref="P12:P19" si="1">STDEV(L12:N12)</f>
        <v>3.2754539590402185E-2</v>
      </c>
      <c r="Q12" s="3">
        <f t="shared" ref="Q12:Q19" si="2">AVEDEV(L12:N12)</f>
        <v>2.4838283703703695E-2</v>
      </c>
    </row>
    <row r="13" spans="3:17" x14ac:dyDescent="0.3">
      <c r="C13" s="30"/>
      <c r="D13" s="34"/>
      <c r="E13" s="29"/>
      <c r="F13" s="29"/>
      <c r="G13" s="32"/>
      <c r="H13" s="33"/>
      <c r="I13" s="27"/>
      <c r="K13" s="13" t="s">
        <v>2</v>
      </c>
      <c r="L13" s="1">
        <v>0.16251376666666664</v>
      </c>
      <c r="M13" s="23">
        <v>0.17514335</v>
      </c>
      <c r="N13" s="15">
        <v>0.17842683333333334</v>
      </c>
      <c r="O13" s="17">
        <f t="shared" si="0"/>
        <v>0.17202798333333333</v>
      </c>
      <c r="P13" s="4">
        <f t="shared" si="1"/>
        <v>8.4015209804700289E-3</v>
      </c>
      <c r="Q13" s="4">
        <f t="shared" si="2"/>
        <v>6.3428111111111241E-3</v>
      </c>
    </row>
    <row r="14" spans="3:17" x14ac:dyDescent="0.3">
      <c r="C14" s="30"/>
      <c r="D14" s="34"/>
      <c r="E14" s="29"/>
      <c r="F14" s="29"/>
      <c r="G14" s="32"/>
      <c r="H14" s="33"/>
      <c r="I14" s="27"/>
      <c r="K14" s="13" t="s">
        <v>3</v>
      </c>
      <c r="L14" s="1">
        <v>0.2015226</v>
      </c>
      <c r="M14" s="23">
        <v>0.14431945000000002</v>
      </c>
      <c r="N14" s="15">
        <v>0.17930593333333333</v>
      </c>
      <c r="O14" s="17">
        <f t="shared" si="0"/>
        <v>0.17504932777777779</v>
      </c>
      <c r="P14" s="4">
        <f t="shared" si="1"/>
        <v>2.8838153731165106E-2</v>
      </c>
      <c r="Q14" s="4">
        <f t="shared" si="2"/>
        <v>2.0486585185185174E-2</v>
      </c>
    </row>
    <row r="15" spans="3:17" x14ac:dyDescent="0.3">
      <c r="C15" s="30"/>
      <c r="D15" s="32"/>
      <c r="E15" s="29"/>
      <c r="F15" s="29"/>
      <c r="G15" s="32"/>
      <c r="H15" s="33"/>
      <c r="I15" s="27"/>
      <c r="K15" s="13" t="s">
        <v>4</v>
      </c>
      <c r="L15" s="1">
        <v>0.22394340000000001</v>
      </c>
      <c r="M15" s="23">
        <v>0.16024289999999999</v>
      </c>
      <c r="N15" s="15">
        <v>0.22347046666666667</v>
      </c>
      <c r="O15" s="17">
        <f t="shared" si="0"/>
        <v>0.20255225555555556</v>
      </c>
      <c r="P15" s="4">
        <f t="shared" si="1"/>
        <v>3.6641739753036563E-2</v>
      </c>
      <c r="Q15" s="4">
        <f t="shared" si="2"/>
        <v>2.8206237037037046E-2</v>
      </c>
    </row>
    <row r="16" spans="3:17" x14ac:dyDescent="0.3">
      <c r="C16" s="30"/>
      <c r="D16" s="32"/>
      <c r="E16" s="29"/>
      <c r="F16" s="29"/>
      <c r="G16" s="32"/>
      <c r="H16" s="33"/>
      <c r="I16" s="27"/>
      <c r="K16" s="13" t="s">
        <v>1</v>
      </c>
      <c r="L16" s="1">
        <v>0.46151710000000001</v>
      </c>
      <c r="M16" s="23">
        <v>0.55013193333333332</v>
      </c>
      <c r="N16" s="15">
        <v>0.50590513333333342</v>
      </c>
      <c r="O16" s="17">
        <f t="shared" si="0"/>
        <v>0.50585138888888892</v>
      </c>
      <c r="P16" s="4">
        <f t="shared" si="1"/>
        <v>4.4307441113458489E-2</v>
      </c>
      <c r="Q16" s="4">
        <f t="shared" si="2"/>
        <v>2.9556192592592605E-2</v>
      </c>
    </row>
    <row r="17" spans="3:17" x14ac:dyDescent="0.3">
      <c r="C17" s="30"/>
      <c r="D17" s="34"/>
      <c r="E17" s="29"/>
      <c r="F17" s="29"/>
      <c r="G17" s="32"/>
      <c r="H17" s="33"/>
      <c r="I17" s="27"/>
      <c r="K17" s="13" t="s">
        <v>5</v>
      </c>
      <c r="L17" s="1">
        <v>0.1733451</v>
      </c>
      <c r="M17" s="23">
        <v>0.21723526666666668</v>
      </c>
      <c r="N17" s="15">
        <v>0.32774506666666664</v>
      </c>
      <c r="O17" s="17">
        <f t="shared" si="0"/>
        <v>0.2394418111111111</v>
      </c>
      <c r="P17" s="4">
        <f t="shared" si="1"/>
        <v>7.9559319936694198E-2</v>
      </c>
      <c r="Q17" s="4">
        <f t="shared" si="2"/>
        <v>5.886883703703702E-2</v>
      </c>
    </row>
    <row r="18" spans="3:17" x14ac:dyDescent="0.3">
      <c r="C18" s="30"/>
      <c r="D18" s="34"/>
      <c r="E18" s="29"/>
      <c r="F18" s="29"/>
      <c r="G18" s="32"/>
      <c r="H18" s="33"/>
      <c r="I18" s="27"/>
      <c r="K18" s="13" t="s">
        <v>6</v>
      </c>
      <c r="L18" s="1">
        <v>0.22016740000000001</v>
      </c>
      <c r="M18" s="23">
        <v>0.30618466666666666</v>
      </c>
      <c r="N18" s="15">
        <v>0.42351606666666664</v>
      </c>
      <c r="O18" s="17">
        <f t="shared" si="0"/>
        <v>0.31662271111111112</v>
      </c>
      <c r="P18" s="4">
        <f t="shared" si="1"/>
        <v>0.1020753870315754</v>
      </c>
      <c r="Q18" s="4">
        <f t="shared" si="2"/>
        <v>7.1262237037037032E-2</v>
      </c>
    </row>
    <row r="19" spans="3:17" ht="15" thickBot="1" x14ac:dyDescent="0.35">
      <c r="C19" s="30"/>
      <c r="D19" s="32"/>
      <c r="E19" s="29"/>
      <c r="F19" s="29"/>
      <c r="G19" s="32"/>
      <c r="H19" s="33"/>
      <c r="I19" s="27"/>
      <c r="K19" s="14" t="s">
        <v>7</v>
      </c>
      <c r="L19" s="1">
        <v>0.22490596666666665</v>
      </c>
      <c r="M19" s="23">
        <v>0.30651373333333337</v>
      </c>
      <c r="N19" s="15">
        <v>0.40354553333333332</v>
      </c>
      <c r="O19" s="18">
        <f t="shared" si="0"/>
        <v>0.31165507777777779</v>
      </c>
      <c r="P19" s="5">
        <f t="shared" si="1"/>
        <v>8.9430692503949111E-2</v>
      </c>
      <c r="Q19" s="5">
        <f t="shared" si="2"/>
        <v>6.1260303703703695E-2</v>
      </c>
    </row>
    <row r="21" spans="3:17" x14ac:dyDescent="0.3">
      <c r="L21" s="1"/>
    </row>
    <row r="22" spans="3:17" x14ac:dyDescent="0.3">
      <c r="P22" s="1"/>
    </row>
    <row r="23" spans="3:17" x14ac:dyDescent="0.3">
      <c r="O23" s="22"/>
      <c r="P23" s="23"/>
    </row>
    <row r="24" spans="3:17" x14ac:dyDescent="0.3">
      <c r="O24" s="22" t="s">
        <v>22</v>
      </c>
    </row>
    <row r="25" spans="3:17" x14ac:dyDescent="0.3">
      <c r="O25" s="22"/>
      <c r="Q25" s="1"/>
    </row>
    <row r="26" spans="3:17" x14ac:dyDescent="0.3">
      <c r="O26" s="22" t="s">
        <v>15</v>
      </c>
      <c r="Q26" s="1"/>
    </row>
    <row r="27" spans="3:17" x14ac:dyDescent="0.3">
      <c r="O27" s="22"/>
      <c r="Q27" s="1"/>
    </row>
    <row r="28" spans="3:17" x14ac:dyDescent="0.3">
      <c r="O28" s="22" t="s">
        <v>0</v>
      </c>
      <c r="P28" s="15">
        <v>0.22891351666666668</v>
      </c>
      <c r="Q28" s="1"/>
    </row>
    <row r="29" spans="3:17" x14ac:dyDescent="0.3">
      <c r="O29" s="22" t="s">
        <v>24</v>
      </c>
      <c r="P29" s="15">
        <v>0.17842683333333334</v>
      </c>
      <c r="Q29" s="1"/>
    </row>
    <row r="30" spans="3:17" x14ac:dyDescent="0.3">
      <c r="O30" s="22" t="s">
        <v>25</v>
      </c>
      <c r="P30" s="15">
        <v>0.17930593333333333</v>
      </c>
      <c r="Q30" s="1"/>
    </row>
    <row r="31" spans="3:17" x14ac:dyDescent="0.3">
      <c r="O31" t="s">
        <v>26</v>
      </c>
      <c r="P31" s="15">
        <v>0.22347046666666667</v>
      </c>
      <c r="Q31" s="1"/>
    </row>
    <row r="32" spans="3:17" x14ac:dyDescent="0.3">
      <c r="O32" s="22" t="s">
        <v>1</v>
      </c>
      <c r="P32" s="15">
        <v>0.50590513333333342</v>
      </c>
      <c r="Q32" s="1"/>
    </row>
    <row r="33" spans="15:17" x14ac:dyDescent="0.3">
      <c r="O33" t="s">
        <v>27</v>
      </c>
      <c r="P33" s="15">
        <v>0.32774506666666664</v>
      </c>
      <c r="Q33" s="1"/>
    </row>
    <row r="34" spans="15:17" x14ac:dyDescent="0.3">
      <c r="O34" t="s">
        <v>28</v>
      </c>
      <c r="P34" s="15">
        <v>0.42351606666666664</v>
      </c>
      <c r="Q34" s="1"/>
    </row>
    <row r="35" spans="15:17" x14ac:dyDescent="0.3">
      <c r="O35" t="s">
        <v>29</v>
      </c>
      <c r="P35" s="15">
        <v>0.40354553333333332</v>
      </c>
      <c r="Q35" s="1"/>
    </row>
    <row r="36" spans="15:17" x14ac:dyDescent="0.3">
      <c r="Q36" s="1"/>
    </row>
    <row r="39" spans="15:17" x14ac:dyDescent="0.3">
      <c r="P39" s="15"/>
    </row>
    <row r="40" spans="15:17" x14ac:dyDescent="0.3">
      <c r="P40" s="15"/>
    </row>
    <row r="41" spans="15:17" x14ac:dyDescent="0.3">
      <c r="P41" s="15"/>
    </row>
    <row r="42" spans="15:17" x14ac:dyDescent="0.3">
      <c r="P42" s="15"/>
    </row>
    <row r="43" spans="15:17" x14ac:dyDescent="0.3">
      <c r="P43" s="15"/>
    </row>
    <row r="44" spans="15:17" x14ac:dyDescent="0.3">
      <c r="P44" s="15"/>
    </row>
    <row r="45" spans="15:17" x14ac:dyDescent="0.3">
      <c r="P45" s="15"/>
    </row>
    <row r="46" spans="15:17" x14ac:dyDescent="0.3">
      <c r="P46" s="15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C7C60-5FBA-47DA-B460-0410628B4011}">
  <dimension ref="C8:Q36"/>
  <sheetViews>
    <sheetView topLeftCell="B4" workbookViewId="0">
      <selection activeCell="L12" sqref="L12:N19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7" ht="15" thickBot="1" x14ac:dyDescent="0.35"/>
    <row r="9" spans="3:17" ht="16.2" thickBot="1" x14ac:dyDescent="0.35">
      <c r="C9" s="28"/>
      <c r="D9" s="27"/>
      <c r="E9" s="27"/>
      <c r="F9" s="27"/>
      <c r="G9" s="29"/>
      <c r="H9" s="27"/>
      <c r="I9" s="27"/>
      <c r="K9" s="11" t="s">
        <v>11</v>
      </c>
      <c r="L9" s="2"/>
      <c r="M9" s="2"/>
      <c r="N9" s="2"/>
      <c r="O9" s="2"/>
      <c r="P9" s="2"/>
      <c r="Q9" s="2"/>
    </row>
    <row r="10" spans="3:17" ht="15" thickBot="1" x14ac:dyDescent="0.35">
      <c r="C10" s="30"/>
      <c r="D10" s="27"/>
      <c r="E10" s="27"/>
      <c r="F10" s="27"/>
      <c r="G10" s="27"/>
      <c r="H10" s="27"/>
      <c r="I10" s="27"/>
      <c r="K10" s="9" t="s">
        <v>16</v>
      </c>
      <c r="L10" s="2"/>
      <c r="M10" s="2"/>
      <c r="N10" s="2"/>
      <c r="O10" s="2"/>
      <c r="P10" s="2"/>
      <c r="Q10" s="2"/>
    </row>
    <row r="11" spans="3:17" ht="15" thickBot="1" x14ac:dyDescent="0.35">
      <c r="C11" s="27"/>
      <c r="D11" s="31"/>
      <c r="E11" s="31"/>
      <c r="F11" s="31"/>
      <c r="G11" s="30"/>
      <c r="H11" s="30"/>
      <c r="I11" s="30"/>
      <c r="K11" s="2"/>
      <c r="L11" s="10">
        <v>45349</v>
      </c>
      <c r="M11" s="10">
        <v>45337</v>
      </c>
      <c r="N11" s="10">
        <v>45366</v>
      </c>
      <c r="O11" s="9" t="s">
        <v>8</v>
      </c>
      <c r="P11" s="9" t="s">
        <v>9</v>
      </c>
      <c r="Q11" s="9" t="s">
        <v>12</v>
      </c>
    </row>
    <row r="12" spans="3:17" x14ac:dyDescent="0.3">
      <c r="C12" s="30"/>
      <c r="D12" s="29"/>
      <c r="E12" s="29"/>
      <c r="F12" s="29"/>
      <c r="G12" s="32"/>
      <c r="H12" s="33"/>
      <c r="I12" s="27"/>
      <c r="K12" s="12" t="s">
        <v>0</v>
      </c>
      <c r="L12" s="1">
        <v>0.16862323333333332</v>
      </c>
      <c r="M12" s="1">
        <v>0.19323708333333334</v>
      </c>
      <c r="N12" s="15">
        <v>0.15365451666666666</v>
      </c>
      <c r="O12" s="16">
        <f t="shared" ref="O12:O19" si="0">AVERAGE(L12:N12)</f>
        <v>0.17183827777777774</v>
      </c>
      <c r="P12" s="3">
        <f t="shared" ref="P12:P19" si="1">STDEV(L12:N12)</f>
        <v>1.9986177199882247E-2</v>
      </c>
      <c r="Q12" s="3">
        <f t="shared" ref="Q12:Q19" si="2">AVEDEV(L12:N12)</f>
        <v>1.4265870370370368E-2</v>
      </c>
    </row>
    <row r="13" spans="3:17" x14ac:dyDescent="0.3">
      <c r="C13" s="30"/>
      <c r="D13" s="34"/>
      <c r="E13" s="29"/>
      <c r="F13" s="29"/>
      <c r="G13" s="32"/>
      <c r="H13" s="33"/>
      <c r="I13" s="27"/>
      <c r="K13" s="13" t="s">
        <v>2</v>
      </c>
      <c r="L13" s="1">
        <v>0.11431746666666669</v>
      </c>
      <c r="M13" s="1">
        <v>8.7862800000000005E-2</v>
      </c>
      <c r="N13" s="15">
        <v>0.1867291666666667</v>
      </c>
      <c r="O13" s="17">
        <f t="shared" si="0"/>
        <v>0.12963647777777779</v>
      </c>
      <c r="P13" s="4">
        <f t="shared" si="1"/>
        <v>5.1182454909213804E-2</v>
      </c>
      <c r="Q13" s="4">
        <f t="shared" si="2"/>
        <v>3.8061792592592597E-2</v>
      </c>
    </row>
    <row r="14" spans="3:17" x14ac:dyDescent="0.3">
      <c r="C14" s="30"/>
      <c r="D14" s="34"/>
      <c r="E14" s="29"/>
      <c r="F14" s="29"/>
      <c r="G14" s="32"/>
      <c r="H14" s="33"/>
      <c r="I14" s="27"/>
      <c r="K14" s="13" t="s">
        <v>3</v>
      </c>
      <c r="L14" s="1">
        <v>0.13564790000000002</v>
      </c>
      <c r="M14" s="1">
        <v>9.6188033333333325E-2</v>
      </c>
      <c r="N14" s="15">
        <v>0.29822500000000002</v>
      </c>
      <c r="O14" s="17">
        <f t="shared" si="0"/>
        <v>0.17668697777777778</v>
      </c>
      <c r="P14" s="4">
        <f t="shared" si="1"/>
        <v>0.10708822719423838</v>
      </c>
      <c r="Q14" s="4">
        <f t="shared" si="2"/>
        <v>8.1025348148148157E-2</v>
      </c>
    </row>
    <row r="15" spans="3:17" x14ac:dyDescent="0.3">
      <c r="C15" s="30"/>
      <c r="D15" s="29"/>
      <c r="E15" s="29"/>
      <c r="F15" s="29"/>
      <c r="G15" s="32"/>
      <c r="H15" s="33"/>
      <c r="I15" s="27"/>
      <c r="K15" s="13" t="s">
        <v>4</v>
      </c>
      <c r="L15" s="1">
        <v>0.22141549999999999</v>
      </c>
      <c r="M15" s="1">
        <v>0.23506386666666668</v>
      </c>
      <c r="N15" s="15">
        <v>0.35366010000000009</v>
      </c>
      <c r="O15" s="17">
        <f t="shared" si="0"/>
        <v>0.27004648888888894</v>
      </c>
      <c r="P15" s="4">
        <f t="shared" si="1"/>
        <v>7.2732361782407745E-2</v>
      </c>
      <c r="Q15" s="4">
        <f t="shared" si="2"/>
        <v>5.5742407407407456E-2</v>
      </c>
    </row>
    <row r="16" spans="3:17" x14ac:dyDescent="0.3">
      <c r="C16" s="30"/>
      <c r="D16" s="29"/>
      <c r="E16" s="29"/>
      <c r="F16" s="29"/>
      <c r="G16" s="32"/>
      <c r="H16" s="33"/>
      <c r="I16" s="27"/>
      <c r="K16" s="13" t="s">
        <v>1</v>
      </c>
      <c r="L16" s="1">
        <v>0.57672750000000006</v>
      </c>
      <c r="M16" s="1">
        <v>0.47648316666666668</v>
      </c>
      <c r="N16" s="15">
        <v>0.55541166666666664</v>
      </c>
      <c r="O16" s="17">
        <f t="shared" si="0"/>
        <v>0.53620744444444446</v>
      </c>
      <c r="P16" s="4">
        <f t="shared" si="1"/>
        <v>5.2809404510290418E-2</v>
      </c>
      <c r="Q16" s="4">
        <f t="shared" si="2"/>
        <v>3.9816185185185184E-2</v>
      </c>
    </row>
    <row r="17" spans="3:17" x14ac:dyDescent="0.3">
      <c r="C17" s="30"/>
      <c r="D17" s="34"/>
      <c r="E17" s="29"/>
      <c r="F17" s="29"/>
      <c r="G17" s="32"/>
      <c r="H17" s="33"/>
      <c r="I17" s="27"/>
      <c r="K17" s="13" t="s">
        <v>5</v>
      </c>
      <c r="L17" s="1">
        <v>0.50976670000000002</v>
      </c>
      <c r="M17" s="1">
        <v>0.63870779999999994</v>
      </c>
      <c r="N17" s="15">
        <v>0.63067383333333338</v>
      </c>
      <c r="O17" s="17">
        <f t="shared" si="0"/>
        <v>0.59304944444444441</v>
      </c>
      <c r="P17" s="4">
        <f t="shared" si="1"/>
        <v>7.2236748243184767E-2</v>
      </c>
      <c r="Q17" s="4">
        <f t="shared" si="2"/>
        <v>5.5521829629629628E-2</v>
      </c>
    </row>
    <row r="18" spans="3:17" x14ac:dyDescent="0.3">
      <c r="C18" s="30"/>
      <c r="D18" s="34"/>
      <c r="E18" s="29"/>
      <c r="F18" s="29"/>
      <c r="G18" s="32"/>
      <c r="H18" s="33"/>
      <c r="I18" s="27"/>
      <c r="K18" s="13" t="s">
        <v>6</v>
      </c>
      <c r="L18" s="1">
        <v>0.63493213333333332</v>
      </c>
      <c r="M18" s="1">
        <v>0.64965194999999998</v>
      </c>
      <c r="N18" s="15">
        <v>0.74893106666666664</v>
      </c>
      <c r="O18" s="17">
        <f t="shared" si="0"/>
        <v>0.67783838333333335</v>
      </c>
      <c r="P18" s="4">
        <f t="shared" si="1"/>
        <v>6.200641473529394E-2</v>
      </c>
      <c r="Q18" s="4">
        <f t="shared" si="2"/>
        <v>4.7395122222222232E-2</v>
      </c>
    </row>
    <row r="19" spans="3:17" ht="15" thickBot="1" x14ac:dyDescent="0.35">
      <c r="C19" s="30"/>
      <c r="D19" s="29"/>
      <c r="E19" s="29"/>
      <c r="F19" s="29"/>
      <c r="G19" s="32"/>
      <c r="H19" s="33"/>
      <c r="I19" s="27"/>
      <c r="K19" s="14" t="s">
        <v>7</v>
      </c>
      <c r="L19" s="1">
        <v>0.67604849999999994</v>
      </c>
      <c r="M19" s="1">
        <v>0.63608495000000009</v>
      </c>
      <c r="N19" s="15">
        <v>0.78572906666666664</v>
      </c>
      <c r="O19" s="18">
        <f t="shared" si="0"/>
        <v>0.69928750555555563</v>
      </c>
      <c r="P19" s="5">
        <f t="shared" si="1"/>
        <v>7.7481474867513236E-2</v>
      </c>
      <c r="Q19" s="5">
        <f t="shared" si="2"/>
        <v>5.7627707407407414E-2</v>
      </c>
    </row>
    <row r="21" spans="3:17" x14ac:dyDescent="0.3">
      <c r="L21" s="1"/>
      <c r="P21" s="1"/>
    </row>
    <row r="22" spans="3:17" x14ac:dyDescent="0.3">
      <c r="P22" s="1"/>
    </row>
    <row r="25" spans="3:17" x14ac:dyDescent="0.3">
      <c r="O25" t="s">
        <v>23</v>
      </c>
      <c r="Q25" s="1"/>
    </row>
    <row r="26" spans="3:17" x14ac:dyDescent="0.3">
      <c r="Q26" s="1"/>
    </row>
    <row r="27" spans="3:17" x14ac:dyDescent="0.3">
      <c r="O27" t="s">
        <v>16</v>
      </c>
      <c r="Q27" s="1"/>
    </row>
    <row r="28" spans="3:17" x14ac:dyDescent="0.3">
      <c r="Q28" s="1"/>
    </row>
    <row r="29" spans="3:17" x14ac:dyDescent="0.3">
      <c r="O29" t="s">
        <v>0</v>
      </c>
      <c r="P29" s="15">
        <v>0.15365451666666666</v>
      </c>
      <c r="Q29" s="1"/>
    </row>
    <row r="30" spans="3:17" x14ac:dyDescent="0.3">
      <c r="O30" t="s">
        <v>24</v>
      </c>
      <c r="P30" s="15">
        <v>0.1867291666666667</v>
      </c>
      <c r="Q30" s="1"/>
    </row>
    <row r="31" spans="3:17" x14ac:dyDescent="0.3">
      <c r="O31" t="s">
        <v>25</v>
      </c>
      <c r="P31" s="15">
        <v>0.29822500000000002</v>
      </c>
      <c r="Q31" s="1"/>
    </row>
    <row r="32" spans="3:17" x14ac:dyDescent="0.3">
      <c r="O32" t="s">
        <v>26</v>
      </c>
      <c r="P32" s="15">
        <v>0.35366010000000009</v>
      </c>
      <c r="Q32" s="1"/>
    </row>
    <row r="33" spans="15:17" x14ac:dyDescent="0.3">
      <c r="O33" t="s">
        <v>1</v>
      </c>
      <c r="P33" s="15">
        <v>0.55541166666666664</v>
      </c>
      <c r="Q33" s="1"/>
    </row>
    <row r="34" spans="15:17" x14ac:dyDescent="0.3">
      <c r="O34" t="s">
        <v>27</v>
      </c>
      <c r="P34" s="15">
        <v>0.63067383333333338</v>
      </c>
      <c r="Q34" s="1"/>
    </row>
    <row r="35" spans="15:17" x14ac:dyDescent="0.3">
      <c r="O35" t="s">
        <v>28</v>
      </c>
      <c r="P35" s="15">
        <v>0.74893106666666664</v>
      </c>
      <c r="Q35" s="1"/>
    </row>
    <row r="36" spans="15:17" x14ac:dyDescent="0.3">
      <c r="O36" t="s">
        <v>29</v>
      </c>
      <c r="P36" s="15">
        <v>0.78572906666666664</v>
      </c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B6717-2635-428D-8E1F-907CCC6DA46D}">
  <dimension ref="C8:Q36"/>
  <sheetViews>
    <sheetView topLeftCell="B1" workbookViewId="0">
      <selection activeCell="L12" sqref="L12:N19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7" ht="15" thickBot="1" x14ac:dyDescent="0.35"/>
    <row r="9" spans="3:17" ht="16.2" thickBot="1" x14ac:dyDescent="0.35">
      <c r="C9" s="28"/>
      <c r="D9" s="27"/>
      <c r="E9" s="27"/>
      <c r="F9" s="27"/>
      <c r="G9" s="29"/>
      <c r="H9" s="27"/>
      <c r="I9" s="27"/>
      <c r="K9" s="11" t="s">
        <v>11</v>
      </c>
      <c r="L9" s="2"/>
      <c r="M9" s="2"/>
      <c r="N9" s="2"/>
      <c r="O9" s="2"/>
      <c r="P9" s="2"/>
      <c r="Q9" s="2"/>
    </row>
    <row r="10" spans="3:17" ht="15" thickBot="1" x14ac:dyDescent="0.35">
      <c r="C10" s="30"/>
      <c r="D10" s="27"/>
      <c r="E10" s="27"/>
      <c r="F10" s="27"/>
      <c r="G10" s="27"/>
      <c r="H10" s="27"/>
      <c r="I10" s="27"/>
      <c r="K10" s="9" t="s">
        <v>17</v>
      </c>
      <c r="L10" s="2"/>
      <c r="M10" s="2"/>
      <c r="N10" s="2"/>
      <c r="O10" s="2"/>
      <c r="P10" s="2"/>
      <c r="Q10" s="2"/>
    </row>
    <row r="11" spans="3:17" ht="15" thickBot="1" x14ac:dyDescent="0.35">
      <c r="C11" s="27"/>
      <c r="D11" s="31"/>
      <c r="E11" s="31"/>
      <c r="F11" s="31"/>
      <c r="G11" s="30"/>
      <c r="H11" s="30"/>
      <c r="I11" s="30"/>
      <c r="K11" s="2"/>
      <c r="L11" s="10">
        <v>45349</v>
      </c>
      <c r="M11" s="10">
        <v>45337</v>
      </c>
      <c r="N11" s="10">
        <v>45366</v>
      </c>
      <c r="O11" s="9" t="s">
        <v>8</v>
      </c>
      <c r="P11" s="9" t="s">
        <v>9</v>
      </c>
      <c r="Q11" s="9" t="s">
        <v>12</v>
      </c>
    </row>
    <row r="12" spans="3:17" x14ac:dyDescent="0.3">
      <c r="C12" s="30"/>
      <c r="D12" s="29"/>
      <c r="E12" s="29"/>
      <c r="F12" s="29"/>
      <c r="G12" s="32"/>
      <c r="H12" s="33"/>
      <c r="I12" s="27"/>
      <c r="K12" s="12" t="s">
        <v>0</v>
      </c>
      <c r="L12" s="1">
        <v>1.4196616666666668E-2</v>
      </c>
      <c r="M12" s="1">
        <v>1.1640366666666667E-2</v>
      </c>
      <c r="N12" s="35">
        <v>1.5186133333333336E-2</v>
      </c>
      <c r="O12" s="16">
        <f t="shared" ref="O12:O19" si="0">AVERAGE(L12:N12)</f>
        <v>1.3674372222222224E-2</v>
      </c>
      <c r="P12" s="3">
        <f t="shared" ref="P12:P19" si="1">STDEV(L12:N12)</f>
        <v>1.8296638375466488E-3</v>
      </c>
      <c r="Q12" s="3">
        <f t="shared" ref="Q12:Q19" si="2">AVEDEV(L12:N12)</f>
        <v>1.3560037037037044E-3</v>
      </c>
    </row>
    <row r="13" spans="3:17" x14ac:dyDescent="0.3">
      <c r="C13" s="30"/>
      <c r="D13" s="34"/>
      <c r="E13" s="29"/>
      <c r="F13" s="29"/>
      <c r="G13" s="32"/>
      <c r="H13" s="33"/>
      <c r="I13" s="27"/>
      <c r="K13" s="13" t="s">
        <v>2</v>
      </c>
      <c r="L13" s="1">
        <v>2.2836066666666665E-2</v>
      </c>
      <c r="M13" s="1">
        <v>8.6959666666666657E-3</v>
      </c>
      <c r="N13" s="36">
        <v>1.1423633333333334E-2</v>
      </c>
      <c r="O13" s="17">
        <f t="shared" si="0"/>
        <v>1.4318555555555557E-2</v>
      </c>
      <c r="P13" s="4">
        <f t="shared" si="1"/>
        <v>7.5014024026869106E-3</v>
      </c>
      <c r="Q13" s="4">
        <f t="shared" si="2"/>
        <v>5.6783407407407409E-3</v>
      </c>
    </row>
    <row r="14" spans="3:17" x14ac:dyDescent="0.3">
      <c r="C14" s="30"/>
      <c r="D14" s="34"/>
      <c r="E14" s="29"/>
      <c r="F14" s="29"/>
      <c r="G14" s="32"/>
      <c r="H14" s="33"/>
      <c r="I14" s="27"/>
      <c r="K14" s="13" t="s">
        <v>3</v>
      </c>
      <c r="L14" s="1">
        <v>3.2319533333333338E-2</v>
      </c>
      <c r="M14" s="1">
        <v>9.0944000000000007E-3</v>
      </c>
      <c r="N14" s="36">
        <v>2.5463766666666665E-2</v>
      </c>
      <c r="O14" s="17">
        <f t="shared" si="0"/>
        <v>2.229256666666667E-2</v>
      </c>
      <c r="P14" s="4">
        <f t="shared" si="1"/>
        <v>1.1932899340385704E-2</v>
      </c>
      <c r="Q14" s="4">
        <f t="shared" si="2"/>
        <v>8.7987777777777769E-3</v>
      </c>
    </row>
    <row r="15" spans="3:17" x14ac:dyDescent="0.3">
      <c r="C15" s="30"/>
      <c r="D15" s="29"/>
      <c r="E15" s="29"/>
      <c r="F15" s="29"/>
      <c r="G15" s="32"/>
      <c r="H15" s="33"/>
      <c r="I15" s="27"/>
      <c r="K15" s="13" t="s">
        <v>4</v>
      </c>
      <c r="L15" s="1">
        <v>1.5198266666666668E-2</v>
      </c>
      <c r="M15" s="1">
        <v>1.6031866666666669E-2</v>
      </c>
      <c r="N15" s="36">
        <v>2.0275200000000004E-2</v>
      </c>
      <c r="O15" s="17">
        <f t="shared" si="0"/>
        <v>1.7168444444444448E-2</v>
      </c>
      <c r="P15" s="4">
        <f t="shared" si="1"/>
        <v>2.7226218616402623E-3</v>
      </c>
      <c r="Q15" s="4">
        <f t="shared" si="2"/>
        <v>2.0711703703703717E-3</v>
      </c>
    </row>
    <row r="16" spans="3:17" x14ac:dyDescent="0.3">
      <c r="C16" s="30"/>
      <c r="D16" s="29"/>
      <c r="E16" s="29"/>
      <c r="F16" s="29"/>
      <c r="G16" s="32"/>
      <c r="H16" s="33"/>
      <c r="I16" s="27"/>
      <c r="K16" s="13" t="s">
        <v>1</v>
      </c>
      <c r="L16" s="1">
        <v>0.7726550333333333</v>
      </c>
      <c r="M16" s="1">
        <v>0.82175010000000004</v>
      </c>
      <c r="N16" s="36">
        <v>0.82428213333333333</v>
      </c>
      <c r="O16" s="17">
        <f t="shared" si="0"/>
        <v>0.80622908888888889</v>
      </c>
      <c r="P16" s="4">
        <f t="shared" si="1"/>
        <v>2.9103534201810059E-2</v>
      </c>
      <c r="Q16" s="4">
        <f t="shared" si="2"/>
        <v>2.2382703703703728E-2</v>
      </c>
    </row>
    <row r="17" spans="3:17" x14ac:dyDescent="0.3">
      <c r="C17" s="30"/>
      <c r="D17" s="34"/>
      <c r="E17" s="29"/>
      <c r="F17" s="29"/>
      <c r="G17" s="32"/>
      <c r="H17" s="33"/>
      <c r="I17" s="27"/>
      <c r="K17" s="13" t="s">
        <v>5</v>
      </c>
      <c r="L17" s="1">
        <v>0.55952103333333325</v>
      </c>
      <c r="M17" s="1">
        <v>0.63876616666666663</v>
      </c>
      <c r="N17" s="36">
        <v>0.62708620000000004</v>
      </c>
      <c r="O17" s="17">
        <f t="shared" si="0"/>
        <v>0.60845779999999994</v>
      </c>
      <c r="P17" s="4">
        <f t="shared" si="1"/>
        <v>4.2780962520430135E-2</v>
      </c>
      <c r="Q17" s="4">
        <f t="shared" si="2"/>
        <v>3.2624511111111164E-2</v>
      </c>
    </row>
    <row r="18" spans="3:17" x14ac:dyDescent="0.3">
      <c r="C18" s="30"/>
      <c r="D18" s="34"/>
      <c r="E18" s="29"/>
      <c r="F18" s="29"/>
      <c r="G18" s="32"/>
      <c r="H18" s="33"/>
      <c r="I18" s="27"/>
      <c r="K18" s="13" t="s">
        <v>6</v>
      </c>
      <c r="L18" s="1">
        <v>0.5686452666666667</v>
      </c>
      <c r="M18" s="1">
        <v>0.61764619999999992</v>
      </c>
      <c r="N18" s="36">
        <v>0.62351176666666663</v>
      </c>
      <c r="O18" s="17">
        <f t="shared" si="0"/>
        <v>0.60326774444444442</v>
      </c>
      <c r="P18" s="4">
        <f t="shared" si="1"/>
        <v>3.0127034266333147E-2</v>
      </c>
      <c r="Q18" s="4">
        <f t="shared" si="2"/>
        <v>2.3081651851851809E-2</v>
      </c>
    </row>
    <row r="19" spans="3:17" ht="15" thickBot="1" x14ac:dyDescent="0.35">
      <c r="C19" s="30"/>
      <c r="D19" s="29"/>
      <c r="E19" s="29"/>
      <c r="F19" s="29"/>
      <c r="G19" s="32"/>
      <c r="H19" s="33"/>
      <c r="I19" s="27"/>
      <c r="K19" s="14" t="s">
        <v>7</v>
      </c>
      <c r="L19" s="1">
        <v>0.54791809999999996</v>
      </c>
      <c r="M19" s="1">
        <v>0.57062553333333332</v>
      </c>
      <c r="N19" s="37">
        <v>0.60464716666666662</v>
      </c>
      <c r="O19" s="18">
        <f t="shared" si="0"/>
        <v>0.5743969333333333</v>
      </c>
      <c r="P19" s="5">
        <f t="shared" si="1"/>
        <v>2.8551958683911294E-2</v>
      </c>
      <c r="Q19" s="5">
        <f t="shared" si="2"/>
        <v>2.0166822222222214E-2</v>
      </c>
    </row>
    <row r="21" spans="3:17" x14ac:dyDescent="0.3">
      <c r="L21" s="1"/>
      <c r="P21" s="1"/>
    </row>
    <row r="25" spans="3:17" x14ac:dyDescent="0.3">
      <c r="O25" t="s">
        <v>30</v>
      </c>
      <c r="Q25" s="1"/>
    </row>
    <row r="26" spans="3:17" x14ac:dyDescent="0.3">
      <c r="Q26" s="1"/>
    </row>
    <row r="27" spans="3:17" x14ac:dyDescent="0.3">
      <c r="O27" t="s">
        <v>0</v>
      </c>
      <c r="P27" s="15">
        <v>1.5186133333333336E-2</v>
      </c>
      <c r="Q27" s="1"/>
    </row>
    <row r="28" spans="3:17" x14ac:dyDescent="0.3">
      <c r="O28" t="s">
        <v>24</v>
      </c>
      <c r="P28" s="15">
        <v>1.1423633333333334E-2</v>
      </c>
      <c r="Q28" s="1"/>
    </row>
    <row r="29" spans="3:17" x14ac:dyDescent="0.3">
      <c r="O29" t="s">
        <v>25</v>
      </c>
      <c r="P29" s="15">
        <v>2.5463766666666665E-2</v>
      </c>
      <c r="Q29" s="1"/>
    </row>
    <row r="30" spans="3:17" x14ac:dyDescent="0.3">
      <c r="O30" t="s">
        <v>26</v>
      </c>
      <c r="P30" s="15">
        <v>2.0275200000000004E-2</v>
      </c>
      <c r="Q30" s="1"/>
    </row>
    <row r="31" spans="3:17" x14ac:dyDescent="0.3">
      <c r="O31" t="s">
        <v>1</v>
      </c>
      <c r="P31" s="15">
        <v>0.82428213333333333</v>
      </c>
      <c r="Q31" s="1"/>
    </row>
    <row r="32" spans="3:17" x14ac:dyDescent="0.3">
      <c r="O32" t="s">
        <v>27</v>
      </c>
      <c r="P32" s="15">
        <v>0.62708620000000004</v>
      </c>
      <c r="Q32" s="1"/>
    </row>
    <row r="33" spans="15:17" x14ac:dyDescent="0.3">
      <c r="O33" t="s">
        <v>28</v>
      </c>
      <c r="P33" s="15">
        <v>0.62351176666666663</v>
      </c>
      <c r="Q33" s="1"/>
    </row>
    <row r="34" spans="15:17" x14ac:dyDescent="0.3">
      <c r="O34" t="s">
        <v>29</v>
      </c>
      <c r="P34" s="15">
        <v>0.60464716666666662</v>
      </c>
      <c r="Q34" s="1"/>
    </row>
    <row r="35" spans="15:17" x14ac:dyDescent="0.3">
      <c r="Q35" s="1"/>
    </row>
    <row r="36" spans="15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34B1C-F707-4178-81A2-2722BC0566AE}">
  <dimension ref="C4:Q36"/>
  <sheetViews>
    <sheetView tabSelected="1" topLeftCell="B4" workbookViewId="0">
      <selection activeCell="L12" sqref="L12:N19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4" spans="3:17" x14ac:dyDescent="0.3">
      <c r="L4" t="s">
        <v>20</v>
      </c>
    </row>
    <row r="8" spans="3:17" ht="15" thickBot="1" x14ac:dyDescent="0.35"/>
    <row r="9" spans="3:17" ht="16.2" thickBot="1" x14ac:dyDescent="0.35">
      <c r="C9" s="28"/>
      <c r="D9" s="27"/>
      <c r="E9" s="27"/>
      <c r="F9" s="27"/>
      <c r="G9" s="29"/>
      <c r="H9" s="27"/>
      <c r="I9" s="27"/>
      <c r="K9" s="11" t="s">
        <v>11</v>
      </c>
      <c r="L9" s="2"/>
      <c r="M9" s="2"/>
      <c r="N9" s="2"/>
      <c r="O9" s="2"/>
      <c r="P9" s="2"/>
      <c r="Q9" s="2"/>
    </row>
    <row r="10" spans="3:17" ht="15" thickBot="1" x14ac:dyDescent="0.35">
      <c r="C10" s="30"/>
      <c r="D10" s="27"/>
      <c r="E10" s="27"/>
      <c r="F10" s="27"/>
      <c r="G10" s="27"/>
      <c r="H10" s="27"/>
      <c r="I10" s="27"/>
      <c r="K10" s="9" t="s">
        <v>18</v>
      </c>
      <c r="L10" s="2"/>
      <c r="M10" s="2"/>
      <c r="N10" s="2"/>
      <c r="O10" s="2"/>
      <c r="P10" s="2"/>
      <c r="Q10" s="2"/>
    </row>
    <row r="11" spans="3:17" ht="15" thickBot="1" x14ac:dyDescent="0.35">
      <c r="C11" s="27"/>
      <c r="D11" s="31"/>
      <c r="E11" s="31"/>
      <c r="F11" s="31"/>
      <c r="G11" s="30"/>
      <c r="H11" s="30"/>
      <c r="I11" s="30"/>
      <c r="K11" s="2"/>
      <c r="L11" s="10">
        <v>45349</v>
      </c>
      <c r="M11" s="10">
        <v>45337</v>
      </c>
      <c r="N11" s="10">
        <v>45366</v>
      </c>
      <c r="O11" s="9" t="s">
        <v>8</v>
      </c>
      <c r="P11" s="9" t="s">
        <v>9</v>
      </c>
      <c r="Q11" s="9" t="s">
        <v>12</v>
      </c>
    </row>
    <row r="12" spans="3:17" x14ac:dyDescent="0.3">
      <c r="C12" s="30"/>
      <c r="D12" s="29"/>
      <c r="E12" s="29"/>
      <c r="F12" s="29"/>
      <c r="G12" s="32"/>
      <c r="H12" s="33"/>
      <c r="I12" s="27"/>
      <c r="K12" s="12" t="s">
        <v>0</v>
      </c>
      <c r="L12" s="1">
        <v>0.10366178333333333</v>
      </c>
      <c r="M12" s="1">
        <v>6.4175250000000003E-2</v>
      </c>
      <c r="N12" s="1">
        <v>0.14140810000000001</v>
      </c>
      <c r="O12" s="16">
        <f t="shared" ref="O12:O19" si="0">AVERAGE(L12:N12)</f>
        <v>0.10308171111111113</v>
      </c>
      <c r="P12" s="3">
        <f t="shared" ref="P12:P19" si="1">STDEV(L12:N12)</f>
        <v>3.8619692420031847E-2</v>
      </c>
      <c r="Q12" s="3">
        <f t="shared" ref="Q12:Q19" si="2">AVEDEV(L12:N12)</f>
        <v>2.5937640740740734E-2</v>
      </c>
    </row>
    <row r="13" spans="3:17" x14ac:dyDescent="0.3">
      <c r="C13" s="30"/>
      <c r="D13" s="34"/>
      <c r="E13" s="29"/>
      <c r="F13" s="29"/>
      <c r="G13" s="32"/>
      <c r="H13" s="33"/>
      <c r="I13" s="27"/>
      <c r="K13" s="13" t="s">
        <v>2</v>
      </c>
      <c r="L13" s="1">
        <v>0.10402669999999999</v>
      </c>
      <c r="M13" s="1">
        <v>6.5194466666666673E-2</v>
      </c>
      <c r="N13" s="1">
        <v>0.11943706666666666</v>
      </c>
      <c r="O13" s="17">
        <f t="shared" si="0"/>
        <v>9.6219411111111097E-2</v>
      </c>
      <c r="P13" s="4">
        <f t="shared" si="1"/>
        <v>2.7951390547447316E-2</v>
      </c>
      <c r="Q13" s="4">
        <f t="shared" si="2"/>
        <v>2.0683296296296293E-2</v>
      </c>
    </row>
    <row r="14" spans="3:17" x14ac:dyDescent="0.3">
      <c r="C14" s="30"/>
      <c r="D14" s="34"/>
      <c r="E14" s="29"/>
      <c r="F14" s="29"/>
      <c r="G14" s="32"/>
      <c r="H14" s="33"/>
      <c r="I14" s="27"/>
      <c r="K14" s="13" t="s">
        <v>3</v>
      </c>
      <c r="L14" s="1">
        <v>0.14478786666666665</v>
      </c>
      <c r="M14" s="1">
        <v>8.8920733333333335E-2</v>
      </c>
      <c r="N14" s="1">
        <v>0.14045836666666667</v>
      </c>
      <c r="O14" s="17">
        <f t="shared" si="0"/>
        <v>0.12472232222222222</v>
      </c>
      <c r="P14" s="4">
        <f t="shared" si="1"/>
        <v>3.1080564148503801E-2</v>
      </c>
      <c r="Q14" s="4">
        <f t="shared" si="2"/>
        <v>2.3867725925925922E-2</v>
      </c>
    </row>
    <row r="15" spans="3:17" x14ac:dyDescent="0.3">
      <c r="C15" s="30"/>
      <c r="D15" s="34"/>
      <c r="E15" s="29"/>
      <c r="F15" s="29"/>
      <c r="G15" s="32"/>
      <c r="H15" s="33"/>
      <c r="I15" s="27"/>
      <c r="K15" s="13" t="s">
        <v>4</v>
      </c>
      <c r="L15" s="1">
        <v>0.1899602</v>
      </c>
      <c r="M15" s="1">
        <v>9.6406633333333339E-2</v>
      </c>
      <c r="N15" s="1">
        <v>0.16657430000000001</v>
      </c>
      <c r="O15" s="17">
        <f t="shared" si="0"/>
        <v>0.15098037777777779</v>
      </c>
      <c r="P15" s="4">
        <f t="shared" si="1"/>
        <v>4.8687218720298034E-2</v>
      </c>
      <c r="Q15" s="4">
        <f t="shared" si="2"/>
        <v>3.6382496296296293E-2</v>
      </c>
    </row>
    <row r="16" spans="3:17" x14ac:dyDescent="0.3">
      <c r="C16" s="30"/>
      <c r="D16" s="29"/>
      <c r="E16" s="29"/>
      <c r="F16" s="29"/>
      <c r="G16" s="32"/>
      <c r="H16" s="33"/>
      <c r="I16" s="27"/>
      <c r="K16" s="13" t="s">
        <v>1</v>
      </c>
      <c r="L16" s="1">
        <v>0.89674910000000008</v>
      </c>
      <c r="M16" s="1">
        <v>0.88762623333333324</v>
      </c>
      <c r="N16" s="1">
        <v>0.96244783333333339</v>
      </c>
      <c r="O16" s="17">
        <f t="shared" si="0"/>
        <v>0.9156077222222222</v>
      </c>
      <c r="P16" s="4">
        <f t="shared" si="1"/>
        <v>4.0820383152664973E-2</v>
      </c>
      <c r="Q16" s="4">
        <f t="shared" si="2"/>
        <v>3.122674074074076E-2</v>
      </c>
    </row>
    <row r="17" spans="3:17" x14ac:dyDescent="0.3">
      <c r="C17" s="30"/>
      <c r="D17" s="29"/>
      <c r="E17" s="29"/>
      <c r="F17" s="29"/>
      <c r="G17" s="32"/>
      <c r="H17" s="33"/>
      <c r="I17" s="27"/>
      <c r="K17" s="13" t="s">
        <v>5</v>
      </c>
      <c r="L17" s="1">
        <v>0.97226383333333333</v>
      </c>
      <c r="M17" s="1">
        <v>0.94197769999999992</v>
      </c>
      <c r="N17" s="1">
        <v>0.95870956666666662</v>
      </c>
      <c r="O17" s="17">
        <f t="shared" si="0"/>
        <v>0.95765036666666659</v>
      </c>
      <c r="P17" s="4">
        <f t="shared" si="1"/>
        <v>1.5170823858680592E-2</v>
      </c>
      <c r="Q17" s="4">
        <f t="shared" si="2"/>
        <v>1.0448444444444482E-2</v>
      </c>
    </row>
    <row r="18" spans="3:17" x14ac:dyDescent="0.3">
      <c r="C18" s="30"/>
      <c r="D18" s="34"/>
      <c r="E18" s="29"/>
      <c r="F18" s="29"/>
      <c r="G18" s="32"/>
      <c r="H18" s="33"/>
      <c r="I18" s="27"/>
      <c r="K18" s="13" t="s">
        <v>6</v>
      </c>
      <c r="L18" s="1">
        <v>0.94790360000000007</v>
      </c>
      <c r="M18" s="1">
        <v>0.9071020666666666</v>
      </c>
      <c r="N18" s="1">
        <v>0.95039423333333339</v>
      </c>
      <c r="O18" s="17">
        <f t="shared" si="0"/>
        <v>0.93513329999999995</v>
      </c>
      <c r="P18" s="4">
        <f t="shared" si="1"/>
        <v>2.4307680786967621E-2</v>
      </c>
      <c r="Q18" s="4">
        <f t="shared" si="2"/>
        <v>1.8687488888888975E-2</v>
      </c>
    </row>
    <row r="19" spans="3:17" ht="15" thickBot="1" x14ac:dyDescent="0.35">
      <c r="C19" s="30"/>
      <c r="D19" s="29"/>
      <c r="E19" s="29"/>
      <c r="F19" s="29"/>
      <c r="G19" s="32"/>
      <c r="H19" s="33"/>
      <c r="I19" s="27"/>
      <c r="K19" s="14" t="s">
        <v>7</v>
      </c>
      <c r="L19" s="1">
        <v>0.94693436666666664</v>
      </c>
      <c r="M19" s="1">
        <v>0.90224323333333345</v>
      </c>
      <c r="N19" s="1">
        <v>0.94003916666666676</v>
      </c>
      <c r="O19" s="18">
        <f t="shared" si="0"/>
        <v>0.92973892222222221</v>
      </c>
      <c r="P19" s="5">
        <f t="shared" si="1"/>
        <v>2.4060249923180829E-2</v>
      </c>
      <c r="Q19" s="5">
        <f t="shared" si="2"/>
        <v>1.8330459259259246E-2</v>
      </c>
    </row>
    <row r="21" spans="3:17" x14ac:dyDescent="0.3">
      <c r="L21" s="1"/>
    </row>
    <row r="22" spans="3:17" x14ac:dyDescent="0.3">
      <c r="P22" s="1"/>
    </row>
    <row r="25" spans="3:17" x14ac:dyDescent="0.3">
      <c r="Q25" s="1"/>
    </row>
    <row r="26" spans="3:17" x14ac:dyDescent="0.3">
      <c r="Q26" s="1"/>
    </row>
    <row r="27" spans="3:17" x14ac:dyDescent="0.3">
      <c r="Q27" s="1"/>
    </row>
    <row r="28" spans="3:17" x14ac:dyDescent="0.3">
      <c r="Q28" s="1"/>
    </row>
    <row r="29" spans="3:17" x14ac:dyDescent="0.3">
      <c r="Q29" s="1"/>
    </row>
    <row r="30" spans="3:17" x14ac:dyDescent="0.3">
      <c r="Q30" s="1"/>
    </row>
    <row r="31" spans="3:17" x14ac:dyDescent="0.3">
      <c r="Q31" s="1"/>
    </row>
    <row r="32" spans="3:17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096B0-5FCE-46D7-9976-620297DEA36A}">
  <dimension ref="C8:Q36"/>
  <sheetViews>
    <sheetView topLeftCell="B1" workbookViewId="0">
      <selection activeCell="L12" sqref="L12:N19"/>
    </sheetView>
  </sheetViews>
  <sheetFormatPr baseColWidth="10" defaultColWidth="8.88671875" defaultRowHeight="14.4" x14ac:dyDescent="0.3"/>
  <cols>
    <col min="2" max="2" width="11.77734375" customWidth="1"/>
    <col min="3" max="3" width="26.44140625" customWidth="1"/>
    <col min="4" max="4" width="13" customWidth="1"/>
    <col min="5" max="5" width="14.21875" customWidth="1"/>
    <col min="6" max="6" width="21.109375" customWidth="1"/>
    <col min="7" max="7" width="21" customWidth="1"/>
    <col min="8" max="8" width="12.88671875" customWidth="1"/>
    <col min="11" max="11" width="31.77734375" customWidth="1"/>
    <col min="12" max="12" width="11.44140625" customWidth="1"/>
    <col min="13" max="13" width="11.6640625" customWidth="1"/>
    <col min="14" max="14" width="11.44140625" customWidth="1"/>
    <col min="15" max="15" width="16.33203125" customWidth="1"/>
    <col min="16" max="16" width="12" customWidth="1"/>
  </cols>
  <sheetData>
    <row r="8" spans="3:17" ht="15" thickBot="1" x14ac:dyDescent="0.35"/>
    <row r="9" spans="3:17" ht="16.2" thickBot="1" x14ac:dyDescent="0.35">
      <c r="C9" s="28"/>
      <c r="D9" s="27"/>
      <c r="E9" s="27"/>
      <c r="F9" s="27"/>
      <c r="G9" s="29"/>
      <c r="H9" s="27"/>
      <c r="I9" s="27"/>
      <c r="K9" s="11" t="s">
        <v>11</v>
      </c>
      <c r="L9" s="2"/>
      <c r="M9" s="2"/>
      <c r="N9" s="2"/>
      <c r="O9" s="2"/>
      <c r="P9" s="2"/>
      <c r="Q9" s="2"/>
    </row>
    <row r="10" spans="3:17" ht="15" thickBot="1" x14ac:dyDescent="0.35">
      <c r="C10" s="30"/>
      <c r="D10" s="27"/>
      <c r="E10" s="27"/>
      <c r="F10" s="27"/>
      <c r="G10" s="27"/>
      <c r="H10" s="27"/>
      <c r="I10" s="27"/>
      <c r="K10" s="9" t="s">
        <v>19</v>
      </c>
      <c r="L10" s="2"/>
      <c r="M10" s="2"/>
      <c r="N10" s="2"/>
      <c r="O10" s="2"/>
      <c r="P10" s="2"/>
      <c r="Q10" s="2"/>
    </row>
    <row r="11" spans="3:17" ht="15" thickBot="1" x14ac:dyDescent="0.35">
      <c r="C11" s="27"/>
      <c r="D11" s="31"/>
      <c r="E11" s="31"/>
      <c r="F11" s="31"/>
      <c r="G11" s="30"/>
      <c r="H11" s="30"/>
      <c r="I11" s="30"/>
      <c r="K11" s="2"/>
      <c r="L11" s="10">
        <v>45349</v>
      </c>
      <c r="M11" s="10">
        <v>45337</v>
      </c>
      <c r="N11" s="10">
        <v>45366</v>
      </c>
      <c r="O11" s="9" t="s">
        <v>8</v>
      </c>
      <c r="P11" s="9" t="s">
        <v>9</v>
      </c>
      <c r="Q11" s="9" t="s">
        <v>12</v>
      </c>
    </row>
    <row r="12" spans="3:17" x14ac:dyDescent="0.3">
      <c r="C12" s="30"/>
      <c r="D12" s="29"/>
      <c r="E12" s="29"/>
      <c r="F12" s="29"/>
      <c r="G12" s="32"/>
      <c r="H12" s="33"/>
      <c r="I12" s="27"/>
      <c r="K12" s="12" t="s">
        <v>0</v>
      </c>
      <c r="L12" s="1">
        <v>2.1968979999999999E-2</v>
      </c>
      <c r="M12" s="1">
        <v>5.8839799999999998E-2</v>
      </c>
      <c r="N12" s="1">
        <v>3.9125683333333335E-2</v>
      </c>
      <c r="O12" s="16">
        <f t="shared" ref="O12:O19" si="0">AVERAGE(L12:N12)</f>
        <v>3.9978154444444441E-2</v>
      </c>
      <c r="P12" s="3">
        <f t="shared" ref="P12:P19" si="1">STDEV(L12:N12)</f>
        <v>1.8450186235226991E-2</v>
      </c>
      <c r="Q12" s="3">
        <f t="shared" ref="Q12:Q19" si="2">AVEDEV(L12:N12)</f>
        <v>1.2574430370370369E-2</v>
      </c>
    </row>
    <row r="13" spans="3:17" x14ac:dyDescent="0.3">
      <c r="C13" s="30"/>
      <c r="D13" s="34"/>
      <c r="E13" s="29"/>
      <c r="F13" s="29"/>
      <c r="G13" s="32"/>
      <c r="H13" s="33"/>
      <c r="I13" s="27"/>
      <c r="K13" s="13" t="s">
        <v>2</v>
      </c>
      <c r="L13" s="1">
        <v>3.5753233333333335E-2</v>
      </c>
      <c r="M13" s="1">
        <v>4.0073400000000002E-2</v>
      </c>
      <c r="N13" s="1">
        <v>5.4350666666666665E-2</v>
      </c>
      <c r="O13" s="17">
        <f t="shared" si="0"/>
        <v>4.3392433333333334E-2</v>
      </c>
      <c r="P13" s="4">
        <f t="shared" si="1"/>
        <v>9.732837117088616E-3</v>
      </c>
      <c r="Q13" s="4">
        <f t="shared" si="2"/>
        <v>7.3054888888888876E-3</v>
      </c>
    </row>
    <row r="14" spans="3:17" x14ac:dyDescent="0.3">
      <c r="C14" s="30"/>
      <c r="D14" s="34"/>
      <c r="E14" s="29"/>
      <c r="F14" s="29"/>
      <c r="G14" s="32"/>
      <c r="H14" s="33"/>
      <c r="I14" s="27"/>
      <c r="K14" s="13" t="s">
        <v>3</v>
      </c>
      <c r="L14" s="1">
        <v>6.3661099999999998E-2</v>
      </c>
      <c r="M14" s="1">
        <v>5.8626966666666669E-2</v>
      </c>
      <c r="N14" s="1">
        <v>5.938976666666667E-2</v>
      </c>
      <c r="O14" s="17">
        <f t="shared" si="0"/>
        <v>6.0559277777777781E-2</v>
      </c>
      <c r="P14" s="4">
        <f t="shared" si="1"/>
        <v>2.7131977044999298E-3</v>
      </c>
      <c r="Q14" s="4">
        <f t="shared" si="2"/>
        <v>2.0678814814814803E-3</v>
      </c>
    </row>
    <row r="15" spans="3:17" x14ac:dyDescent="0.3">
      <c r="C15" s="30"/>
      <c r="D15" s="29"/>
      <c r="E15" s="29"/>
      <c r="F15" s="29"/>
      <c r="G15" s="32"/>
      <c r="H15" s="33"/>
      <c r="I15" s="27"/>
      <c r="K15" s="13" t="s">
        <v>4</v>
      </c>
      <c r="L15" s="1">
        <v>9.66027E-2</v>
      </c>
      <c r="M15" s="1">
        <v>0.15741266666666667</v>
      </c>
      <c r="N15" s="1">
        <v>4.3332499999999996E-2</v>
      </c>
      <c r="O15" s="17">
        <f t="shared" si="0"/>
        <v>9.9115955555555565E-2</v>
      </c>
      <c r="P15" s="4">
        <f t="shared" si="1"/>
        <v>5.7081594641261189E-2</v>
      </c>
      <c r="Q15" s="4">
        <f t="shared" si="2"/>
        <v>3.8864474074074083E-2</v>
      </c>
    </row>
    <row r="16" spans="3:17" x14ac:dyDescent="0.3">
      <c r="C16" s="30"/>
      <c r="D16" s="29"/>
      <c r="E16" s="29"/>
      <c r="F16" s="29"/>
      <c r="G16" s="32"/>
      <c r="H16" s="33"/>
      <c r="I16" s="27"/>
      <c r="K16" s="13" t="s">
        <v>1</v>
      </c>
      <c r="L16" s="1">
        <v>0.80724275000000001</v>
      </c>
      <c r="M16" s="1">
        <v>0.81441909999999995</v>
      </c>
      <c r="N16" s="1">
        <v>0.78458519999999998</v>
      </c>
      <c r="O16" s="17">
        <f t="shared" si="0"/>
        <v>0.80208235000000005</v>
      </c>
      <c r="P16" s="4">
        <f t="shared" si="1"/>
        <v>1.5572016356994355E-2</v>
      </c>
      <c r="Q16" s="4">
        <f t="shared" si="2"/>
        <v>1.166476666666664E-2</v>
      </c>
    </row>
    <row r="17" spans="3:17" x14ac:dyDescent="0.3">
      <c r="C17" s="30"/>
      <c r="D17" s="34"/>
      <c r="E17" s="29"/>
      <c r="F17" s="29"/>
      <c r="G17" s="32"/>
      <c r="H17" s="33"/>
      <c r="I17" s="27"/>
      <c r="K17" s="13" t="s">
        <v>5</v>
      </c>
      <c r="L17" s="1">
        <v>0.91661683333333333</v>
      </c>
      <c r="M17" s="1">
        <v>0.89951993333333335</v>
      </c>
      <c r="N17" s="1">
        <v>0.88882413333333332</v>
      </c>
      <c r="O17" s="17">
        <f t="shared" si="0"/>
        <v>0.90165363333333337</v>
      </c>
      <c r="P17" s="4">
        <f t="shared" si="1"/>
        <v>1.4018667914249199E-2</v>
      </c>
      <c r="Q17" s="4">
        <f t="shared" si="2"/>
        <v>9.9754666666666738E-3</v>
      </c>
    </row>
    <row r="18" spans="3:17" x14ac:dyDescent="0.3">
      <c r="C18" s="30"/>
      <c r="D18" s="34"/>
      <c r="E18" s="29"/>
      <c r="F18" s="29"/>
      <c r="G18" s="32"/>
      <c r="H18" s="33"/>
      <c r="I18" s="27"/>
      <c r="K18" s="13" t="s">
        <v>6</v>
      </c>
      <c r="L18" s="1">
        <v>0.90144383333333344</v>
      </c>
      <c r="M18" s="1">
        <v>0.89732706666666662</v>
      </c>
      <c r="N18" s="1">
        <v>0.91132409999999997</v>
      </c>
      <c r="O18" s="17">
        <f t="shared" si="0"/>
        <v>0.90336499999999997</v>
      </c>
      <c r="P18" s="4">
        <f t="shared" si="1"/>
        <v>7.1935663307183245E-3</v>
      </c>
      <c r="Q18" s="4">
        <f t="shared" si="2"/>
        <v>5.3060666666666272E-3</v>
      </c>
    </row>
    <row r="19" spans="3:17" ht="15" thickBot="1" x14ac:dyDescent="0.35">
      <c r="C19" s="30"/>
      <c r="D19" s="29"/>
      <c r="E19" s="29"/>
      <c r="F19" s="29"/>
      <c r="G19" s="32"/>
      <c r="H19" s="33"/>
      <c r="I19" s="27"/>
      <c r="K19" s="14" t="s">
        <v>7</v>
      </c>
      <c r="L19" s="1">
        <v>0.87041256666666678</v>
      </c>
      <c r="M19" s="1">
        <v>0.88602626666666673</v>
      </c>
      <c r="N19" s="1">
        <v>0.86467623333333332</v>
      </c>
      <c r="O19" s="18">
        <f t="shared" si="0"/>
        <v>0.87370502222222235</v>
      </c>
      <c r="P19" s="5">
        <f t="shared" si="1"/>
        <v>1.1049261446929071E-2</v>
      </c>
      <c r="Q19" s="5">
        <f t="shared" si="2"/>
        <v>8.2141629629629929E-3</v>
      </c>
    </row>
    <row r="21" spans="3:17" x14ac:dyDescent="0.3">
      <c r="L21" s="1"/>
    </row>
    <row r="22" spans="3:17" x14ac:dyDescent="0.3">
      <c r="P22" s="1"/>
    </row>
    <row r="25" spans="3:17" x14ac:dyDescent="0.3">
      <c r="Q25" s="1"/>
    </row>
    <row r="26" spans="3:17" x14ac:dyDescent="0.3">
      <c r="Q26" s="1"/>
    </row>
    <row r="27" spans="3:17" x14ac:dyDescent="0.3">
      <c r="Q27" s="1"/>
    </row>
    <row r="28" spans="3:17" x14ac:dyDescent="0.3">
      <c r="Q28" s="1"/>
    </row>
    <row r="29" spans="3:17" x14ac:dyDescent="0.3">
      <c r="Q29" s="1"/>
    </row>
    <row r="30" spans="3:17" x14ac:dyDescent="0.3">
      <c r="Q30" s="1"/>
    </row>
    <row r="31" spans="3:17" x14ac:dyDescent="0.3">
      <c r="Q31" s="1"/>
    </row>
    <row r="32" spans="3:17" x14ac:dyDescent="0.3">
      <c r="Q32" s="1"/>
    </row>
    <row r="33" spans="17:17" x14ac:dyDescent="0.3">
      <c r="Q33" s="1"/>
    </row>
    <row r="34" spans="17:17" x14ac:dyDescent="0.3">
      <c r="Q34" s="1"/>
    </row>
    <row r="35" spans="17:17" x14ac:dyDescent="0.3">
      <c r="Q35" s="1"/>
    </row>
    <row r="36" spans="17:17" x14ac:dyDescent="0.3">
      <c r="Q36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HCT116 pChk1 20h</vt:lpstr>
      <vt:lpstr>HCT116 gH2AX 20h</vt:lpstr>
      <vt:lpstr>HCT116 pATR 20h</vt:lpstr>
      <vt:lpstr>HCT116 pChk2 20h</vt:lpstr>
      <vt:lpstr>HCT116 pATM 20h</vt:lpstr>
      <vt:lpstr>HCT116 pP53 20h</vt:lpstr>
      <vt:lpstr>HCT116 p21 20h</vt:lpstr>
      <vt:lpstr>HCT116 pDNApkcs 20h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aissanou</dc:creator>
  <cp:lastModifiedBy>adam aissanou</cp:lastModifiedBy>
  <dcterms:created xsi:type="dcterms:W3CDTF">2015-06-05T18:19:34Z</dcterms:created>
  <dcterms:modified xsi:type="dcterms:W3CDTF">2024-04-22T15:52:48Z</dcterms:modified>
</cp:coreProperties>
</file>